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lgemene data\Culvita\Staffels\Prijslijst 2025\"/>
    </mc:Choice>
  </mc:AlternateContent>
  <xr:revisionPtr revIDLastSave="0" documentId="8_{194C88E1-245C-4EA5-B2E0-5BDBA4820054}" xr6:coauthVersionLast="47" xr6:coauthVersionMax="47" xr10:uidLastSave="{00000000-0000-0000-0000-000000000000}"/>
  <bookViews>
    <workbookView xWindow="-38510" yWindow="-90" windowWidth="38620" windowHeight="21100" xr2:uid="{D478C205-BFE6-49AE-9DE4-11E2E51A5A37}"/>
  </bookViews>
  <sheets>
    <sheet name="Culvita" sheetId="2" r:id="rId1"/>
    <sheet name="Watermeters en Inzethoezen" sheetId="9" r:id="rId2"/>
    <sheet name="SBM" sheetId="1" r:id="rId3"/>
    <sheet name="Luxan" sheetId="4" r:id="rId4"/>
    <sheet name="Nature" sheetId="5" r:id="rId5"/>
    <sheet name="van Hemert" sheetId="7" r:id="rId6"/>
    <sheet name="Talentools" sheetId="6" r:id="rId7"/>
    <sheet name="Innogreen" sheetId="8" r:id="rId8"/>
    <sheet name="SAMENVATTING" sheetId="10" state="hidden" r:id="rId9"/>
  </sheets>
  <definedNames>
    <definedName name="_xlnm._FilterDatabase" localSheetId="3" hidden="1">Luxan!$A$8:$E$8</definedName>
    <definedName name="_xlnm._FilterDatabase" localSheetId="8" hidden="1">SAMENVATTING!#REF!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2" l="1"/>
  <c r="E7" i="9"/>
  <c r="E13" i="9"/>
  <c r="E14" i="9"/>
  <c r="E9" i="9"/>
  <c r="E10" i="9"/>
  <c r="L25" i="2"/>
  <c r="L26" i="2"/>
  <c r="L29" i="2"/>
  <c r="F41" i="2"/>
  <c r="E8" i="9"/>
  <c r="E11" i="9"/>
  <c r="E12" i="9"/>
  <c r="C65" i="10" s="1"/>
  <c r="E15" i="9"/>
  <c r="E16" i="9"/>
  <c r="E17" i="9"/>
  <c r="E18" i="9"/>
  <c r="C69" i="10" s="1"/>
  <c r="E19" i="9"/>
  <c r="C70" i="10" s="1"/>
  <c r="E20" i="9"/>
  <c r="E21" i="9"/>
  <c r="E22" i="9"/>
  <c r="E23" i="9"/>
  <c r="C74" i="10"/>
  <c r="E24" i="9"/>
  <c r="C75" i="10" s="1"/>
  <c r="E25" i="9"/>
  <c r="C76" i="10" s="1"/>
  <c r="E26" i="9"/>
  <c r="C77" i="10" s="1"/>
  <c r="E27" i="9"/>
  <c r="C78" i="10" s="1"/>
  <c r="E28" i="9"/>
  <c r="C79" i="10" s="1"/>
  <c r="E29" i="9"/>
  <c r="C80" i="10" s="1"/>
  <c r="E30" i="9"/>
  <c r="C81" i="10" s="1"/>
  <c r="E31" i="9"/>
  <c r="E32" i="9"/>
  <c r="E33" i="9"/>
  <c r="E34" i="9"/>
  <c r="E35" i="9"/>
  <c r="C86" i="10" s="1"/>
  <c r="E36" i="9"/>
  <c r="C87" i="10" s="1"/>
  <c r="E37" i="9"/>
  <c r="C88" i="10" s="1"/>
  <c r="E38" i="9"/>
  <c r="C89" i="10" s="1"/>
  <c r="E39" i="9"/>
  <c r="C90" i="10" s="1"/>
  <c r="E40" i="9"/>
  <c r="C91" i="10" s="1"/>
  <c r="E41" i="9"/>
  <c r="C92" i="10" s="1"/>
  <c r="E42" i="9"/>
  <c r="C93" i="10" s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7" i="2"/>
  <c r="L28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F67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8" i="2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58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32" i="10"/>
  <c r="C223" i="10"/>
  <c r="C224" i="10"/>
  <c r="C225" i="10"/>
  <c r="C204" i="10"/>
  <c r="C205" i="10"/>
  <c r="C206" i="10"/>
  <c r="C207" i="10"/>
  <c r="C200" i="10"/>
  <c r="C182" i="10"/>
  <c r="C183" i="10"/>
  <c r="C184" i="10"/>
  <c r="C193" i="10"/>
  <c r="C194" i="10"/>
  <c r="C195" i="10"/>
  <c r="C196" i="10"/>
  <c r="C150" i="10"/>
  <c r="C151" i="10"/>
  <c r="C152" i="10"/>
  <c r="C153" i="10"/>
  <c r="C154" i="10"/>
  <c r="C162" i="10"/>
  <c r="C163" i="10"/>
  <c r="C164" i="10"/>
  <c r="C165" i="10"/>
  <c r="C166" i="10"/>
  <c r="C122" i="10"/>
  <c r="C123" i="10"/>
  <c r="C124" i="10"/>
  <c r="C125" i="10"/>
  <c r="C134" i="10"/>
  <c r="C135" i="10"/>
  <c r="C136" i="10"/>
  <c r="C137" i="10"/>
  <c r="C98" i="10"/>
  <c r="C99" i="10"/>
  <c r="C101" i="10"/>
  <c r="C110" i="10"/>
  <c r="C111" i="10"/>
  <c r="C113" i="10"/>
  <c r="C114" i="10"/>
  <c r="C63" i="10"/>
  <c r="C64" i="10"/>
  <c r="C66" i="10"/>
  <c r="C67" i="10"/>
  <c r="C68" i="10"/>
  <c r="C71" i="10"/>
  <c r="C72" i="10"/>
  <c r="C73" i="10"/>
  <c r="C82" i="10"/>
  <c r="C83" i="10"/>
  <c r="C84" i="10"/>
  <c r="C85" i="10"/>
  <c r="C6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2" i="10"/>
  <c r="E27" i="5"/>
  <c r="C199" i="10" s="1"/>
  <c r="E26" i="5"/>
  <c r="C198" i="10" s="1"/>
  <c r="E25" i="5"/>
  <c r="C197" i="10" s="1"/>
  <c r="E34" i="4"/>
  <c r="C170" i="10" s="1"/>
  <c r="E35" i="4"/>
  <c r="C171" i="10" s="1"/>
  <c r="E36" i="4"/>
  <c r="E37" i="4"/>
  <c r="C173" i="10" s="1"/>
  <c r="E38" i="4"/>
  <c r="C174" i="10" s="1"/>
  <c r="E39" i="4"/>
  <c r="C175" i="10" s="1"/>
  <c r="E40" i="4"/>
  <c r="C176" i="10" s="1"/>
  <c r="E41" i="4"/>
  <c r="C177" i="10" s="1"/>
  <c r="E42" i="4"/>
  <c r="C178" i="10" s="1"/>
  <c r="E43" i="4"/>
  <c r="C179" i="10" s="1"/>
  <c r="E44" i="4"/>
  <c r="C180" i="10" s="1"/>
  <c r="J30" i="1"/>
  <c r="J31" i="1"/>
  <c r="J32" i="1"/>
  <c r="C138" i="10" s="1"/>
  <c r="J33" i="1"/>
  <c r="C139" i="10" s="1"/>
  <c r="J34" i="1"/>
  <c r="C140" i="10" s="1"/>
  <c r="J35" i="1"/>
  <c r="C141" i="10" s="1"/>
  <c r="J36" i="1"/>
  <c r="C142" i="10" s="1"/>
  <c r="J37" i="1"/>
  <c r="C143" i="10" s="1"/>
  <c r="J38" i="1"/>
  <c r="C144" i="10" s="1"/>
  <c r="E9" i="8"/>
  <c r="C284" i="10" s="1"/>
  <c r="E10" i="8"/>
  <c r="C285" i="10" s="1"/>
  <c r="E11" i="8"/>
  <c r="C286" i="10" s="1"/>
  <c r="E12" i="8"/>
  <c r="C287" i="10" s="1"/>
  <c r="E13" i="8"/>
  <c r="C288" i="10" s="1"/>
  <c r="E14" i="8"/>
  <c r="C289" i="10" s="1"/>
  <c r="E15" i="8"/>
  <c r="C290" i="10" s="1"/>
  <c r="E8" i="8"/>
  <c r="C283" i="10" s="1"/>
  <c r="E9" i="7"/>
  <c r="C217" i="10" s="1"/>
  <c r="E10" i="7"/>
  <c r="C218" i="10" s="1"/>
  <c r="E11" i="7"/>
  <c r="C219" i="10" s="1"/>
  <c r="E12" i="7"/>
  <c r="C220" i="10" s="1"/>
  <c r="E13" i="7"/>
  <c r="C221" i="10" s="1"/>
  <c r="E14" i="7"/>
  <c r="C222" i="10" s="1"/>
  <c r="E15" i="7"/>
  <c r="E16" i="7"/>
  <c r="E17" i="7"/>
  <c r="E18" i="7"/>
  <c r="C226" i="10" s="1"/>
  <c r="E19" i="7"/>
  <c r="C227" i="10" s="1"/>
  <c r="E20" i="7"/>
  <c r="C228" i="10" s="1"/>
  <c r="E21" i="7"/>
  <c r="C229" i="10" s="1"/>
  <c r="E22" i="7"/>
  <c r="C230" i="10" s="1"/>
  <c r="E23" i="7"/>
  <c r="C231" i="10" s="1"/>
  <c r="E8" i="7"/>
  <c r="C216" i="10" s="1"/>
  <c r="J10" i="5"/>
  <c r="C201" i="10" s="1"/>
  <c r="J11" i="5"/>
  <c r="C202" i="10" s="1"/>
  <c r="J12" i="5"/>
  <c r="C203" i="10" s="1"/>
  <c r="J13" i="5"/>
  <c r="J14" i="5"/>
  <c r="J15" i="5"/>
  <c r="J16" i="5"/>
  <c r="J17" i="5"/>
  <c r="C208" i="10" s="1"/>
  <c r="J18" i="5"/>
  <c r="C209" i="10" s="1"/>
  <c r="J19" i="5"/>
  <c r="C210" i="10" s="1"/>
  <c r="J20" i="5"/>
  <c r="C211" i="10" s="1"/>
  <c r="J21" i="5"/>
  <c r="C212" i="10" s="1"/>
  <c r="J22" i="5"/>
  <c r="C213" i="10" s="1"/>
  <c r="J23" i="5"/>
  <c r="C214" i="10" s="1"/>
  <c r="J24" i="5"/>
  <c r="C215" i="10" s="1"/>
  <c r="J9" i="5"/>
  <c r="E10" i="5"/>
  <c r="E11" i="5"/>
  <c r="E12" i="5"/>
  <c r="E13" i="5"/>
  <c r="C185" i="10" s="1"/>
  <c r="E14" i="5"/>
  <c r="C186" i="10" s="1"/>
  <c r="E15" i="5"/>
  <c r="C187" i="10" s="1"/>
  <c r="E16" i="5"/>
  <c r="C188" i="10" s="1"/>
  <c r="E17" i="5"/>
  <c r="C189" i="10" s="1"/>
  <c r="E18" i="5"/>
  <c r="C190" i="10" s="1"/>
  <c r="E19" i="5"/>
  <c r="C191" i="10" s="1"/>
  <c r="E20" i="5"/>
  <c r="C192" i="10" s="1"/>
  <c r="E21" i="5"/>
  <c r="E22" i="5"/>
  <c r="E23" i="5"/>
  <c r="E24" i="5"/>
  <c r="E9" i="5"/>
  <c r="C181" i="10" s="1"/>
  <c r="E10" i="4"/>
  <c r="C146" i="10" s="1"/>
  <c r="E11" i="4"/>
  <c r="C147" i="10" s="1"/>
  <c r="E12" i="4"/>
  <c r="C148" i="10" s="1"/>
  <c r="E13" i="4"/>
  <c r="C149" i="10" s="1"/>
  <c r="E14" i="4"/>
  <c r="E15" i="4"/>
  <c r="E16" i="4"/>
  <c r="E17" i="4"/>
  <c r="E18" i="4"/>
  <c r="E19" i="4"/>
  <c r="C155" i="10" s="1"/>
  <c r="E20" i="4"/>
  <c r="C156" i="10" s="1"/>
  <c r="E21" i="4"/>
  <c r="C157" i="10" s="1"/>
  <c r="E22" i="4"/>
  <c r="C158" i="10" s="1"/>
  <c r="E23" i="4"/>
  <c r="C159" i="10" s="1"/>
  <c r="E24" i="4"/>
  <c r="C160" i="10" s="1"/>
  <c r="E25" i="4"/>
  <c r="C161" i="10" s="1"/>
  <c r="E26" i="4"/>
  <c r="E27" i="4"/>
  <c r="E28" i="4"/>
  <c r="E29" i="4"/>
  <c r="E30" i="4"/>
  <c r="E31" i="4"/>
  <c r="C167" i="10" s="1"/>
  <c r="E32" i="4"/>
  <c r="C168" i="10" s="1"/>
  <c r="E33" i="4"/>
  <c r="C169" i="10" s="1"/>
  <c r="E9" i="4"/>
  <c r="C145" i="10" s="1"/>
  <c r="E11" i="1"/>
  <c r="C95" i="10" s="1"/>
  <c r="E12" i="1"/>
  <c r="C96" i="10" s="1"/>
  <c r="E13" i="1"/>
  <c r="C97" i="10" s="1"/>
  <c r="E14" i="1"/>
  <c r="E15" i="1"/>
  <c r="E16" i="1"/>
  <c r="C100" i="10" s="1"/>
  <c r="E17" i="1"/>
  <c r="E18" i="1"/>
  <c r="C102" i="10" s="1"/>
  <c r="E19" i="1"/>
  <c r="C103" i="10" s="1"/>
  <c r="E20" i="1"/>
  <c r="C104" i="10" s="1"/>
  <c r="E21" i="1"/>
  <c r="C105" i="10" s="1"/>
  <c r="E22" i="1"/>
  <c r="C106" i="10" s="1"/>
  <c r="E23" i="1"/>
  <c r="C107" i="10" s="1"/>
  <c r="E24" i="1"/>
  <c r="C108" i="10" s="1"/>
  <c r="E25" i="1"/>
  <c r="C109" i="10" s="1"/>
  <c r="E26" i="1"/>
  <c r="E27" i="1"/>
  <c r="E28" i="1"/>
  <c r="C112" i="10" s="1"/>
  <c r="E29" i="1"/>
  <c r="E30" i="1"/>
  <c r="E31" i="1"/>
  <c r="C115" i="10" s="1"/>
  <c r="J10" i="1"/>
  <c r="C116" i="10" s="1"/>
  <c r="J11" i="1"/>
  <c r="C117" i="10" s="1"/>
  <c r="J12" i="1"/>
  <c r="C118" i="10" s="1"/>
  <c r="J13" i="1"/>
  <c r="C119" i="10" s="1"/>
  <c r="J14" i="1"/>
  <c r="C120" i="10" s="1"/>
  <c r="J15" i="1"/>
  <c r="C121" i="10" s="1"/>
  <c r="J16" i="1"/>
  <c r="J17" i="1"/>
  <c r="J18" i="1"/>
  <c r="J19" i="1"/>
  <c r="J20" i="1"/>
  <c r="C126" i="10" s="1"/>
  <c r="J21" i="1"/>
  <c r="C127" i="10" s="1"/>
  <c r="J22" i="1"/>
  <c r="C128" i="10" s="1"/>
  <c r="J23" i="1"/>
  <c r="C129" i="10" s="1"/>
  <c r="J24" i="1"/>
  <c r="C130" i="10" s="1"/>
  <c r="J25" i="1"/>
  <c r="C131" i="10" s="1"/>
  <c r="J26" i="1"/>
  <c r="C132" i="10" s="1"/>
  <c r="J27" i="1"/>
  <c r="C133" i="10" s="1"/>
  <c r="J28" i="1"/>
  <c r="J29" i="1"/>
  <c r="E10" i="1"/>
  <c r="C94" i="10" s="1"/>
  <c r="C172" i="10" l="1"/>
</calcChain>
</file>

<file path=xl/sharedStrings.xml><?xml version="1.0" encoding="utf-8"?>
<sst xmlns="http://schemas.openxmlformats.org/spreadsheetml/2006/main" count="963" uniqueCount="460">
  <si>
    <t>Artikel</t>
  </si>
  <si>
    <t>VPE</t>
  </si>
  <si>
    <t>Aantal</t>
  </si>
  <si>
    <t>Opmerkingen:</t>
  </si>
  <si>
    <t>30005D</t>
  </si>
  <si>
    <t>30010D</t>
  </si>
  <si>
    <t>34010D</t>
  </si>
  <si>
    <t>34020D</t>
  </si>
  <si>
    <t>30240D</t>
  </si>
  <si>
    <t>E-mail: order@culvita.nl</t>
  </si>
  <si>
    <t>Bestelformulier</t>
  </si>
  <si>
    <t>Naam:</t>
  </si>
  <si>
    <t>Afleveradres:</t>
  </si>
  <si>
    <t>Gewenste leverdatum:</t>
  </si>
  <si>
    <t>34040D</t>
  </si>
  <si>
    <t>34050D</t>
  </si>
  <si>
    <t>Artikelnr.</t>
  </si>
  <si>
    <t>Hanging basket incl. ketting H13xØ25cm</t>
  </si>
  <si>
    <t>Hanging basket incl. ketting H16xØ30cm</t>
  </si>
  <si>
    <t>Hanging basket incl. ketting H15,5xØ35cm</t>
  </si>
  <si>
    <t>Hanging basket incl. ketting H20xØ40cm</t>
  </si>
  <si>
    <t xml:space="preserve">Hanging basket incl. ketting H17x½Ø35cm </t>
  </si>
  <si>
    <t>Kokosinlegvel voor hanging basket Ø25cm</t>
  </si>
  <si>
    <t>Kokosinlegvel voor hanging basket  Ø30cm</t>
  </si>
  <si>
    <t>Kokosinlegvel voor hanging basket  Ø35cm</t>
  </si>
  <si>
    <t>Kokosinlegvel voor hanging basket  Ø40cm</t>
  </si>
  <si>
    <t>Kokosinlegvel voor hanging basket  ½Ø35cm</t>
  </si>
  <si>
    <t xml:space="preserve">Muurhaak classic groen H18,5x30cm </t>
  </si>
  <si>
    <t xml:space="preserve">Muurhaak classic groen H21,5x40cm </t>
  </si>
  <si>
    <t>32080D</t>
  </si>
  <si>
    <t>32070D</t>
  </si>
  <si>
    <t>Van Hemert Graszaden</t>
  </si>
  <si>
    <t>Hockey-Speelgazon 100 gram</t>
  </si>
  <si>
    <t>Hockey-Speelgazon 250 gram</t>
  </si>
  <si>
    <t>Hockey-Speelgazon 500 gram</t>
  </si>
  <si>
    <t>Hockey-Speelgazon 1 kg</t>
  </si>
  <si>
    <t>Vitesse-Sportgazon 100 gram</t>
  </si>
  <si>
    <t>Vitesse-Sportgazon 250 gram</t>
  </si>
  <si>
    <t>Vitesse-Sportgazon 500 gram</t>
  </si>
  <si>
    <t>Vitesse-Sportgazon 1 kg</t>
  </si>
  <si>
    <t>Herstelgazon iSeed 150 gram</t>
  </si>
  <si>
    <t>Herstelgazon iSeed 400 gram</t>
  </si>
  <si>
    <t>Herstelgazon Seed 800 gram</t>
  </si>
  <si>
    <t>Herstelgazon iSeed 1200 gram</t>
  </si>
  <si>
    <t>Sombras-Schaduwgazon 250 gram</t>
  </si>
  <si>
    <t>Sombras-Schaduwgazon 500 gram</t>
  </si>
  <si>
    <t>Sombras-Schaduwgazon 1 kg</t>
  </si>
  <si>
    <t>Tonkinstokken naturel H90cm Ø8-10mm set à 7 stuks</t>
  </si>
  <si>
    <t>Tonkinstokken naturel H120cm Ø10-12mm set à 5 stuks</t>
  </si>
  <si>
    <t>Tonkinstokken naturel H150cm Ø12/14mm set à 4 stuks</t>
  </si>
  <si>
    <t>Tonkinstokken naturel H180cm Ø14-16mm set à 3 stuks</t>
  </si>
  <si>
    <t>Tonkinstokken naturel H210cm Ø16-18mm set à 3 stuks</t>
  </si>
  <si>
    <t>Tonkinstokken naturel H240cm Ø18-20mm set à 3 stuks</t>
  </si>
  <si>
    <t>Tonkinstokken naturel H270cm Ø20-22mm set à 3 stuks</t>
  </si>
  <si>
    <t>Tonkinstokken naturel H300cm Ø20-22mm set à 3 stuks</t>
  </si>
  <si>
    <t>Culvita Kalk Korrelvorm 25 kg</t>
  </si>
  <si>
    <t>Tonkinstokken 90 cm 8/10 mm</t>
  </si>
  <si>
    <t>Tonkinstokken 120 cm 10/12 mm</t>
  </si>
  <si>
    <t>Tonkinstokken 150 cm 12/14 mm</t>
  </si>
  <si>
    <t>Tonkinstokken 180 cm 12/14 mm</t>
  </si>
  <si>
    <t>Tonkinstokken 210 cm 16/18 mm</t>
  </si>
  <si>
    <t>Tonkinstokken 240 cm 18/20 mm</t>
  </si>
  <si>
    <t>Tonkinstokken 270 cm 20/22 mm</t>
  </si>
  <si>
    <t>Tonkinstokken 300 cm 20/22 mm</t>
  </si>
  <si>
    <t>PROTECT GARDEN</t>
  </si>
  <si>
    <t>PROTECT HOME</t>
  </si>
  <si>
    <t>30180BB</t>
  </si>
  <si>
    <t>30220BB</t>
  </si>
  <si>
    <t>31030BB</t>
  </si>
  <si>
    <t>32042BB</t>
  </si>
  <si>
    <t>32040BB</t>
  </si>
  <si>
    <t>Dimaxx Ultra 1L</t>
  </si>
  <si>
    <t>Desect spray 1L</t>
  </si>
  <si>
    <t>Fastion KO mierenpoeder 250g</t>
  </si>
  <si>
    <t>Fastion KO mierenpoeder 400g</t>
  </si>
  <si>
    <t>Gronddoek zwart 1x100m 100 g/m² *</t>
  </si>
  <si>
    <t>Gronddoek zwart 2,10x100m 100 g/m² *</t>
  </si>
  <si>
    <t>Culvita Potgrond Universeel 5 liter</t>
  </si>
  <si>
    <t>Culvita Potgrond Universeel 5 liter Display</t>
  </si>
  <si>
    <t>Culvita Potgrond Universeel 10 liter</t>
  </si>
  <si>
    <t>Culvita Potgrond Universeel 10 liter Display</t>
  </si>
  <si>
    <t>Culvita Potgrond Universeel 20 liter</t>
  </si>
  <si>
    <t>Culvita Potgrond Universeel 40 liter</t>
  </si>
  <si>
    <t>Culvita Potgrond Universeel 70 liter</t>
  </si>
  <si>
    <t>30082BB</t>
  </si>
  <si>
    <t>Culvita Potgrond in bigbag, 2m3</t>
  </si>
  <si>
    <t>Culvita Potgrond Speciaal 20 liter</t>
  </si>
  <si>
    <t>Culvita Potgrond Speciaal 40 liter</t>
  </si>
  <si>
    <t>Culvita Bio-Moestuingrond 40 liter</t>
  </si>
  <si>
    <t>Culvita Aanplantgrond 40 liter</t>
  </si>
  <si>
    <t>Culvita Aanplantgrond in bigbag, 2m3</t>
  </si>
  <si>
    <t>Culvita Aanplantgrond Zuurminnend 40 liter</t>
  </si>
  <si>
    <t>Culvita Aanplantgrond Zuurminnend In bigbag, 2m3</t>
  </si>
  <si>
    <t>Culvita Kwekerspotgrond Excellent 20 liter</t>
  </si>
  <si>
    <t>Culvita Kwekerspotgrond Excellent 40 liter</t>
  </si>
  <si>
    <t>Culvita Kokospotgrond 40 liter</t>
  </si>
  <si>
    <t>Culvita Rozengrond 40 liter</t>
  </si>
  <si>
    <t>Culvita Mediterrane Potgrond 40 liter</t>
  </si>
  <si>
    <t>Culvita Zaai- en Stekgrond 20 liter</t>
  </si>
  <si>
    <t>Culvita Vijveraarde 25 liter</t>
  </si>
  <si>
    <t>Culvita Orchideeëngrond 5 liter</t>
  </si>
  <si>
    <t>30260D</t>
  </si>
  <si>
    <t>Culvita Orchideeëngrond 5 liter Display</t>
  </si>
  <si>
    <t>Culvita Cactusgrond 5 liter</t>
  </si>
  <si>
    <t>Culvita Cactusgrond 5 liter Display</t>
  </si>
  <si>
    <t xml:space="preserve">Culvita Biologische Tuinaarde 40 liter </t>
  </si>
  <si>
    <t>Culvita Tuinaarde 30 liter</t>
  </si>
  <si>
    <t>Culvita Tuinaarde in bigbag, 2 m3</t>
  </si>
  <si>
    <t>Culvita Tuinturf 40 liter</t>
  </si>
  <si>
    <t>Culvita Turfstrooisel 40 liter</t>
  </si>
  <si>
    <t>Culvita Turf Persbaal 150 liter</t>
  </si>
  <si>
    <t>Culvita Franse Boomschors 5-12 mm 40 liter</t>
  </si>
  <si>
    <t>Culvita Franse Boomschors 5-12 mm bigbag 2m3</t>
  </si>
  <si>
    <t>Culvita Franse Boomschors 15-30 mm 40 liter</t>
  </si>
  <si>
    <t>Culvita Franse Boomschors 30-40 mm 40 liter</t>
  </si>
  <si>
    <t>Culvita Franse Boomschors 30-40 mm bigbag 2m3</t>
  </si>
  <si>
    <t>Culvita Hollandse Boomschors 40 liter</t>
  </si>
  <si>
    <t>Culvita Cacaodoppen 70 liter</t>
  </si>
  <si>
    <t>Culvita Hydrokorrels Middel 4-8 mm 40 liter</t>
  </si>
  <si>
    <t>Culvita Hydrokorrels Grof 8-16 mm 5 liter</t>
  </si>
  <si>
    <t>Culvita Hydrokorrels Grof 8-16 mm 5 liter Display</t>
  </si>
  <si>
    <t>Culvita Hydrokorrels Grof 8-16 mm 10 liter</t>
  </si>
  <si>
    <t>Culvita Hydrokorrels Grof 8-16 mm 10 ltr Display</t>
  </si>
  <si>
    <t>Culvita Hydrokorrels Grof 8-16 mm 40 liter</t>
  </si>
  <si>
    <t>Culvita Speelzand 25 kg</t>
  </si>
  <si>
    <t>Culvita Aanvulzand 25 kg</t>
  </si>
  <si>
    <t>Culvita Metselzand 25 kg</t>
  </si>
  <si>
    <t>Culvita Brekerzand 25 kg</t>
  </si>
  <si>
    <t>Culvita Siergrind 8-16 mm 25 kg</t>
  </si>
  <si>
    <t>Culvita Siergrind 16-32 mm 25 kg</t>
  </si>
  <si>
    <t>Culvita Koemest Korrel 5 kg</t>
  </si>
  <si>
    <t>Culvita Koemest Korrel 5 kg Display</t>
  </si>
  <si>
    <t>Culvita Koemest Korrel 10 kg</t>
  </si>
  <si>
    <t>Culvita Koemest Korrel 10 kg Display</t>
  </si>
  <si>
    <t>Culvita Koemest Korrel 20 kg</t>
  </si>
  <si>
    <t>Culvita Organische Mest NPK 10+4+6 +3MgO 5 kg</t>
  </si>
  <si>
    <t>Culvita Organische Mest NPK 10+4+6 +3MgO 5kg Display</t>
  </si>
  <si>
    <t>Culvita Organische Mest NPK 10+4+6 +3MgO 10 kg</t>
  </si>
  <si>
    <t>Culvita Organische Mest NPK 10+4+6 +3MgO 10kg Display</t>
  </si>
  <si>
    <t>Culvita Organische Mest NPK 10+4+6 +3MgO 25 kg</t>
  </si>
  <si>
    <t>Culvita Tuin- en Gazonmest NPK 12+10+18 2,5 kg</t>
  </si>
  <si>
    <t>Culvita Tuin- en Gazonmest NPK 12+10+18 5 kg</t>
  </si>
  <si>
    <t>Culvita Organische Universele Meststof 1,5 kg</t>
  </si>
  <si>
    <t>Culvita Organische Rozen Meststof 1,5 kg</t>
  </si>
  <si>
    <t>Culvita Organische Coniferen Meststof 1,5 kg</t>
  </si>
  <si>
    <t>Culvita Organische Buxus Meststof 1,5 kg</t>
  </si>
  <si>
    <t>Culvita Organische Hortensia Meststof 1,5 kg</t>
  </si>
  <si>
    <t>Culvita Organische Moes- en Kruidentuin Meststof 1,5 kg</t>
  </si>
  <si>
    <t>Culvita Organische Druiven Meststof 1,5 kg</t>
  </si>
  <si>
    <t>Culvita Organische Lavendel Meststof 1,5 kg</t>
  </si>
  <si>
    <t>Culvita Bloedmeel 1,5 kg</t>
  </si>
  <si>
    <t>Culvita Beendermeel 1,5 kg</t>
  </si>
  <si>
    <t>Culvita Organische Gazonmest 1,5 kg</t>
  </si>
  <si>
    <t xml:space="preserve">Culvita Organische Gazonmest 5 kg </t>
  </si>
  <si>
    <t>Culvita Organische Gazonmest 10 kg</t>
  </si>
  <si>
    <t>Culvita Organische Gazonmest Anti-Mos 1,5 kg</t>
  </si>
  <si>
    <t>Culvita Organische Gazonmest Anti-Mos 5 kg</t>
  </si>
  <si>
    <t>Culvita Organische Gazonmest Anti-Mos 10 kg</t>
  </si>
  <si>
    <t>Culvita Org. Siergrassen en Bamboe Meststof 1,5 kg</t>
  </si>
  <si>
    <t>Culvita Compostmaker 1,5 kg</t>
  </si>
  <si>
    <t>Culvita Kalk 1,5 kg</t>
  </si>
  <si>
    <t>Culvita Kalk 5 kg</t>
  </si>
  <si>
    <t>35151D</t>
  </si>
  <si>
    <t>Culvita Kalk 5 kg Display</t>
  </si>
  <si>
    <t>Culvita Kalk 10 kg</t>
  </si>
  <si>
    <t>35152D</t>
  </si>
  <si>
    <t>Culvita Kalk 10 kg Display</t>
  </si>
  <si>
    <t>Culvita Lavameel 1,5 kg</t>
  </si>
  <si>
    <t xml:space="preserve">Culvita Najaarsmeststof 1,5 kg </t>
  </si>
  <si>
    <t>Sanium spray 1L</t>
  </si>
  <si>
    <t>Bij afname losse zakken, graag st. vermelden achter aantal.</t>
  </si>
  <si>
    <t>Culvita Hortensia Blauwkuur 500 gr</t>
  </si>
  <si>
    <t>Culvita Easycoat Tuinplantenmest 16-8-12 1 kg</t>
  </si>
  <si>
    <t xml:space="preserve">Culvita Easycoat 35 Tabs 16-8-12 </t>
  </si>
  <si>
    <t>Culvita Lavameel 20 kg</t>
  </si>
  <si>
    <t xml:space="preserve">Muurhaak modern antraciet H24x35cm </t>
  </si>
  <si>
    <t>Culvita Veenvrije Potgrond 20 liter</t>
  </si>
  <si>
    <t xml:space="preserve">Culvita Veenvrije Potgrond 40 liter </t>
  </si>
  <si>
    <t>Sombras-Schaduwgazon 100 gram</t>
  </si>
  <si>
    <t xml:space="preserve">Culvita Mediterrane Meststof 1,5 kg </t>
  </si>
  <si>
    <t>30290D</t>
  </si>
  <si>
    <t>Culvita Zaai- en Stekgrond 20 liter Display</t>
  </si>
  <si>
    <t>30005E</t>
  </si>
  <si>
    <t>Culvita Kamerplantengrond 10 liter</t>
  </si>
  <si>
    <t>30350D</t>
  </si>
  <si>
    <t>Vulkanisch Substraat 4-8 mm 12 kg</t>
  </si>
  <si>
    <t>Culvita Kamerplantengrond 40 liter (medio 2024)</t>
  </si>
  <si>
    <t>32010D</t>
  </si>
  <si>
    <t>Culvita Franse Boomschors 5-12 mm 10 liter (medio 2024)</t>
  </si>
  <si>
    <t>Culvita Liadrain (gebrokken hydrokorrels)  40 liter</t>
  </si>
  <si>
    <t>32140D</t>
  </si>
  <si>
    <t>Culvita Perliet 6 liter Display</t>
  </si>
  <si>
    <t xml:space="preserve">Culvita Perliet 6 liter </t>
  </si>
  <si>
    <t>Culvita Tuincompost (verrijkt met 10-4-6+3MgO) 40 liter</t>
  </si>
  <si>
    <t>Culvita Fossiele Zeewierkalk (Maerlkalk)</t>
  </si>
  <si>
    <t>Rhizopon stekmiddel 25 gram</t>
  </si>
  <si>
    <t>Spring Bladglans 250 ml</t>
  </si>
  <si>
    <t>Inzethoes 12/12 cm</t>
  </si>
  <si>
    <t>Inzethoes 15/15 cm</t>
  </si>
  <si>
    <t>Watermeter 22 cm</t>
  </si>
  <si>
    <t>VPE 1</t>
  </si>
  <si>
    <t>22022D</t>
  </si>
  <si>
    <t>Watermeter 30 cm</t>
  </si>
  <si>
    <t>22030D</t>
  </si>
  <si>
    <t>Watermeter 40 cm</t>
  </si>
  <si>
    <t>22040D</t>
  </si>
  <si>
    <t>Watermeter 22 cm (Doos)</t>
  </si>
  <si>
    <t>Watermeter 30 cm (Doos)</t>
  </si>
  <si>
    <t>Watermeter 40 cm (Doos)</t>
  </si>
  <si>
    <t>Inzethoes 18/19 cm</t>
  </si>
  <si>
    <t>Inzethoes 21/16 cm</t>
  </si>
  <si>
    <t>Inzethoes 21/23 cm</t>
  </si>
  <si>
    <t>Inzethoes 25/15 cm</t>
  </si>
  <si>
    <t>Inzethoes 25/27 cm</t>
  </si>
  <si>
    <t>Inzethoes 30/22 cm</t>
  </si>
  <si>
    <t>Inzethoes 30/33 cm</t>
  </si>
  <si>
    <t>Inzethoes 35/25 cm</t>
  </si>
  <si>
    <t>Inzethoes 35/40 cm</t>
  </si>
  <si>
    <t>Inzethoes 40/30 cm</t>
  </si>
  <si>
    <t>Inzethoes 45/35 cm</t>
  </si>
  <si>
    <t>Inzethoes 50/38 cm</t>
  </si>
  <si>
    <t>Inzethoes 55/40 cm</t>
  </si>
  <si>
    <t>Inzethoes 60/45 cm</t>
  </si>
  <si>
    <t>Inzethoes 32x32x30 cm</t>
  </si>
  <si>
    <t>Inzethoes 38x38x30 cm</t>
  </si>
  <si>
    <t>Inzethoes 48x48x35 cm</t>
  </si>
  <si>
    <t xml:space="preserve">Inzethoes 80x20x20 cm </t>
  </si>
  <si>
    <t>Sanium stick 20st</t>
  </si>
  <si>
    <t>Express muizenmiddel 1st</t>
  </si>
  <si>
    <t>Express muizenmiddel 2st</t>
  </si>
  <si>
    <t>Kruipende insecten spray 500ml</t>
  </si>
  <si>
    <t>Val Muizen Electronisch 1st</t>
  </si>
  <si>
    <t>Val Muizen Hout 2st</t>
  </si>
  <si>
    <t>Val Muizen Plastic 3st</t>
  </si>
  <si>
    <t>Val Ratten Electronisch 1st</t>
  </si>
  <si>
    <t>Val Ratten Hout 1st</t>
  </si>
  <si>
    <t>Val Ratten Plastic 2st</t>
  </si>
  <si>
    <t>Vangkooi Muizen 1 st</t>
  </si>
  <si>
    <t>Vangkooi Ratten 1 st</t>
  </si>
  <si>
    <t>Voerdoos Muizen Plastic 1st</t>
  </si>
  <si>
    <t>Zilvervisjesval 2st</t>
  </si>
  <si>
    <t>Slakken barriere 1.5kg</t>
  </si>
  <si>
    <t>Vliegen- en Muggenspray 400ml</t>
  </si>
  <si>
    <t>SP55</t>
  </si>
  <si>
    <t>Snoeischaar klein</t>
  </si>
  <si>
    <t>SP53</t>
  </si>
  <si>
    <t>Snoeischaar teflon</t>
  </si>
  <si>
    <t>F191</t>
  </si>
  <si>
    <t>Snoeischaar prof</t>
  </si>
  <si>
    <t>SP63</t>
  </si>
  <si>
    <t>Allesknipper</t>
  </si>
  <si>
    <t>SP62</t>
  </si>
  <si>
    <t>Bloemenschaar</t>
  </si>
  <si>
    <t>DISP20</t>
  </si>
  <si>
    <t>Display Snoeischaren 20 stuks</t>
  </si>
  <si>
    <t>BB19C</t>
  </si>
  <si>
    <t xml:space="preserve">Bezem kunststof rood incl. steel 28 cm </t>
  </si>
  <si>
    <t>G70</t>
  </si>
  <si>
    <t>Handschrepel</t>
  </si>
  <si>
    <t>G72</t>
  </si>
  <si>
    <t>Handschepje breed</t>
  </si>
  <si>
    <t>G73</t>
  </si>
  <si>
    <t>Handschepje smal</t>
  </si>
  <si>
    <t>G74</t>
  </si>
  <si>
    <t>Handhark</t>
  </si>
  <si>
    <t>G75</t>
  </si>
  <si>
    <t>Handkrapper</t>
  </si>
  <si>
    <t>G76</t>
  </si>
  <si>
    <t>Handonkruidsteker</t>
  </si>
  <si>
    <t>G77</t>
  </si>
  <si>
    <t>Handbladhark</t>
  </si>
  <si>
    <t>G78</t>
  </si>
  <si>
    <t>Handvoegenmes</t>
  </si>
  <si>
    <t>PDS1</t>
  </si>
  <si>
    <t>Plantenspuit 1 ltr</t>
  </si>
  <si>
    <t>PDS15</t>
  </si>
  <si>
    <t>Drukspuit 1,5 ltr prof</t>
  </si>
  <si>
    <t>PDS5</t>
  </si>
  <si>
    <t>Drukspuit 5 ltr prof</t>
  </si>
  <si>
    <t>Gieter zwart 2 liter</t>
  </si>
  <si>
    <t xml:space="preserve">Gieter aquablauw 2 liter  </t>
  </si>
  <si>
    <t xml:space="preserve">Gieter grijs 2 liter </t>
  </si>
  <si>
    <t xml:space="preserve">Gieter olijfgroen 2 liter </t>
  </si>
  <si>
    <t>Gieter zwart 5 liter</t>
  </si>
  <si>
    <t xml:space="preserve">Gieter aquablauw 5 liter </t>
  </si>
  <si>
    <t xml:space="preserve">Gieter grijs 5 liter </t>
  </si>
  <si>
    <t xml:space="preserve">Gieter olijfgroen 5 liter </t>
  </si>
  <si>
    <t>Gieter zwart 10 liter</t>
  </si>
  <si>
    <t xml:space="preserve">Gieter aquablauw 10 liter </t>
  </si>
  <si>
    <t xml:space="preserve">Gieter grijs 10 liter </t>
  </si>
  <si>
    <t xml:space="preserve">Gieter olijfgroen 10 liter </t>
  </si>
  <si>
    <t>RS14C</t>
  </si>
  <si>
    <t>Rechte Schoffel met steel van 160 cm - 14 cm werkblad</t>
  </si>
  <si>
    <t>HT10C</t>
  </si>
  <si>
    <t>Tuinhark verzinkt met steel van 160 cm - 10 tands</t>
  </si>
  <si>
    <t>Z2CM</t>
  </si>
  <si>
    <t xml:space="preserve">Bats OO grijs gehard 100 cm </t>
  </si>
  <si>
    <t>Z630</t>
  </si>
  <si>
    <t>Damesspade IT blank gepolijst</t>
  </si>
  <si>
    <t>HG37C</t>
  </si>
  <si>
    <t>Gazonhark kunststof compleet</t>
  </si>
  <si>
    <t>BD85</t>
  </si>
  <si>
    <t>Bindbuis 50mx 3mm</t>
  </si>
  <si>
    <t>RM5</t>
  </si>
  <si>
    <t>Vochtigheidsmeter</t>
  </si>
  <si>
    <t>RM6</t>
  </si>
  <si>
    <t>PH-meter</t>
  </si>
  <si>
    <t>TOSPIR147180</t>
  </si>
  <si>
    <t>Tomatenspiraal galvaniseerd</t>
  </si>
  <si>
    <t>TK8</t>
  </si>
  <si>
    <t>Tuinknielkussen</t>
  </si>
  <si>
    <t>Talentools</t>
  </si>
  <si>
    <t>Gieter wijnrood 2 liter</t>
  </si>
  <si>
    <t xml:space="preserve">Gieter lila 2 liter </t>
  </si>
  <si>
    <t xml:space="preserve">Gieter wijnrood 5 liter </t>
  </si>
  <si>
    <t xml:space="preserve">Gieter lila 5 liter </t>
  </si>
  <si>
    <t xml:space="preserve">Gieter wijnrood 10 liter </t>
  </si>
  <si>
    <t xml:space="preserve">Gieter lila 10 liter </t>
  </si>
  <si>
    <t>Innogreen</t>
  </si>
  <si>
    <t>Innogreen BioBasis 8-3-9 + 2 MgO 10 kg</t>
  </si>
  <si>
    <t>Innogreen BioBasis 8-3-9 + 2 MgO 25 kg</t>
  </si>
  <si>
    <t>Innogreen BioBodem  10 kg</t>
  </si>
  <si>
    <t>Innogreen BioBodem 25 kg</t>
  </si>
  <si>
    <t>Innogreen GrasZo 9-3-9 + 3 MgO 10 kg</t>
  </si>
  <si>
    <t>Innogreen GrasZo 9-3-9 + 3 MgO 25 kg</t>
  </si>
  <si>
    <t>80113A</t>
  </si>
  <si>
    <t>Innogreen VaBomix 1 10-4-8 +3 MgO 25 kg (Voorjaarsmest)</t>
  </si>
  <si>
    <t>Innogreen VaBomix 2 5-5-18 + 2 MgO 25 kg (Najaarsmest)</t>
  </si>
  <si>
    <t>Culvita Hydrokorrels Grof 8-16 mm Bigbag 2 m3</t>
  </si>
  <si>
    <t>32101BB</t>
  </si>
  <si>
    <t>32120BB</t>
  </si>
  <si>
    <t>Culvita Liadrain (gebrokken hydrokorrels)  Bigbag 2 m3</t>
  </si>
  <si>
    <t>Spijkerboomband breed 90x3,8 cm</t>
  </si>
  <si>
    <t>Culvita Tuin- en Gazonmest NPK 12+10+18 25 kg</t>
  </si>
  <si>
    <t>Culvita Easycoat Tuinplantenmest 16-8-12 25 kg *</t>
  </si>
  <si>
    <t>* graag de werkingduur aangeven die u wilt ontvangen (3,6,9 of 12 maanden) .</t>
  </si>
  <si>
    <t>Watermeter 45 cm</t>
  </si>
  <si>
    <t>22045D</t>
  </si>
  <si>
    <t>Watermeter 45 cm (Doos)</t>
  </si>
  <si>
    <t>Watermeter 50 cm</t>
  </si>
  <si>
    <t>22050D</t>
  </si>
  <si>
    <t>Watermeter 50 cm (Doos)</t>
  </si>
  <si>
    <t>Watermeter 55 cm</t>
  </si>
  <si>
    <t>22055D</t>
  </si>
  <si>
    <t>Watermeter 55 cm (Doos)</t>
  </si>
  <si>
    <t xml:space="preserve">Spring Bladglans 750 ml </t>
  </si>
  <si>
    <t>Aantal VPE</t>
  </si>
  <si>
    <t>Totaal producten</t>
  </si>
  <si>
    <t>Totaal aantal pallets</t>
  </si>
  <si>
    <t>Losse zakken</t>
  </si>
  <si>
    <t>86601597_NL</t>
  </si>
  <si>
    <t>86601594_NL</t>
  </si>
  <si>
    <t>Desect concentraat 20ml</t>
  </si>
  <si>
    <t>Rosacur concentraat 50ml</t>
  </si>
  <si>
    <t>Stekmiddel 25g</t>
  </si>
  <si>
    <t>Sanium concentraat 50ml</t>
  </si>
  <si>
    <t>Desimo Slakkenkorrels 250g</t>
  </si>
  <si>
    <t>Beloukha Garden 450 ml</t>
  </si>
  <si>
    <t>Beloukha Garden 900 ml</t>
  </si>
  <si>
    <t>Curalia N spray 750 ml</t>
  </si>
  <si>
    <t>Flitser Kant &amp; Klaar 5L</t>
  </si>
  <si>
    <t>Flitser concentraat 255ml</t>
  </si>
  <si>
    <t>Flitser concentraat 510ml</t>
  </si>
  <si>
    <t>Flitser concentraat 750ml</t>
  </si>
  <si>
    <t>Flitser Kant &amp; Klaar 1L</t>
  </si>
  <si>
    <t>Tri-but Turbo 100ml</t>
  </si>
  <si>
    <t>Fastion KO vloeibaar PD 250ml</t>
  </si>
  <si>
    <t>Flitser Express spray 1L</t>
  </si>
  <si>
    <t>Desect Duo spray 1L</t>
  </si>
  <si>
    <t>Desect Duo conc 100 ml</t>
  </si>
  <si>
    <t>Curalia Protect 200 g</t>
  </si>
  <si>
    <t>Knock-Out slakkenkorrels 1kg</t>
  </si>
  <si>
    <t>Fertimoss 2,8KG</t>
  </si>
  <si>
    <t>Wondafdekmiddel 300 g</t>
  </si>
  <si>
    <t>Fastion Mierenlokdoos 2 st</t>
  </si>
  <si>
    <t>Fastion N korrels 250 g</t>
  </si>
  <si>
    <t>Fastion N korrels 400 g</t>
  </si>
  <si>
    <t>Val Muizen Safe Set 2st</t>
  </si>
  <si>
    <t>Val Muizen Catch &amp; Hold 1st</t>
  </si>
  <si>
    <t>Ultrasonic Muis en Rat 80m</t>
  </si>
  <si>
    <t>Ultrasonic Muis en Rat 150m</t>
  </si>
  <si>
    <t>Mieren Blocker 200g</t>
  </si>
  <si>
    <t>86601224_NL</t>
  </si>
  <si>
    <t>86601225_NL</t>
  </si>
  <si>
    <t>86601226_NL</t>
  </si>
  <si>
    <t>86601227_NL</t>
  </si>
  <si>
    <t>86601447_NL</t>
  </si>
  <si>
    <t>86601448_NL</t>
  </si>
  <si>
    <t>86601758_NL</t>
  </si>
  <si>
    <t xml:space="preserve">SBM Protect Garden - Protect Home </t>
  </si>
  <si>
    <t>DELETE (20 ml)</t>
  </si>
  <si>
    <t>DELETE SPRAY (1000 ml)</t>
  </si>
  <si>
    <t>LUXAN MIERENLOKDOOS (2 st)</t>
  </si>
  <si>
    <t>ECO MIERENDOOD (250 gr)</t>
  </si>
  <si>
    <t>ECO MIERENDOOD (500 gr)</t>
  </si>
  <si>
    <t>MIERENSTOP VLOEIBAAR (750 ml)</t>
  </si>
  <si>
    <t>PYRETHRUM VLOEIBAAR (30 ml)</t>
  </si>
  <si>
    <t>PYRETHRUM PLANTSPRAY (400 ml)</t>
  </si>
  <si>
    <t>VERMIGON MIERENPOEDER (250 gr)</t>
  </si>
  <si>
    <t>VERMIGON MIERENPOEDER (400 gr)</t>
  </si>
  <si>
    <t>VLIEGENVANGERS (4 st)</t>
  </si>
  <si>
    <t>WESPENSPRAY (400 ml)</t>
  </si>
  <si>
    <t>WESPENPOT + LOKSTOF (250 ml)</t>
  </si>
  <si>
    <t>LUX145383</t>
  </si>
  <si>
    <t>LUX145384</t>
  </si>
  <si>
    <t>LUX146318</t>
  </si>
  <si>
    <t>ECO-SLAKKENKORRELS (500 gr)</t>
  </si>
  <si>
    <t>ECO-SLAKKENKORRELS (1 kg)</t>
  </si>
  <si>
    <t xml:space="preserve">METAREX M (250 gr) </t>
  </si>
  <si>
    <t>GROENE AANSLAGREINIGER (1 ltr)</t>
  </si>
  <si>
    <t>GROENE AANSLAGREINIGER (5 ltr)</t>
  </si>
  <si>
    <t>PURSOL ULTRA (500 ml)</t>
  </si>
  <si>
    <t>PURSOL ULTRA (1 ltr)</t>
  </si>
  <si>
    <t>GENOXONE ZX (100 ml)</t>
  </si>
  <si>
    <t>GENOXONE ZX (250 ml)</t>
  </si>
  <si>
    <t>GREENFIX ZERO (125 ml)</t>
  </si>
  <si>
    <t>GREENFIX ZERO (250 ml)</t>
  </si>
  <si>
    <t>REVUS GARDEN (30 ml)</t>
  </si>
  <si>
    <t>SPUITZWAVEL (200 gr)</t>
  </si>
  <si>
    <t>FUNGALUX SPRAY (750 ml)</t>
  </si>
  <si>
    <t>MUIZENVAL HOUT (2 st)</t>
  </si>
  <si>
    <t xml:space="preserve">RATTENVAL HOUT (1 st) </t>
  </si>
  <si>
    <t>MULTICATCH MUIZENVAL (1 st)</t>
  </si>
  <si>
    <t>TOMORIN GRAAN LOKDOOS (1 st)</t>
  </si>
  <si>
    <t>TOMORIN GRAAN LOKDOOS (2 st)</t>
  </si>
  <si>
    <t>TOMORIN PASTA LOKDOOS (1 st)</t>
  </si>
  <si>
    <t>TOMORIN PASTA LOKDOOS (2 st)</t>
  </si>
  <si>
    <t>MOLLENKLEM DUO (1 st)</t>
  </si>
  <si>
    <t>SLAKVAL</t>
  </si>
  <si>
    <t>SLAKKENVAL (1ST)</t>
  </si>
  <si>
    <t xml:space="preserve">Kokosplantstok H60cm Ø38mm </t>
  </si>
  <si>
    <t xml:space="preserve">Kokosplantstok H90cm Ø38mm </t>
  </si>
  <si>
    <t xml:space="preserve">Kokosplantstok H120cm Ø42mm </t>
  </si>
  <si>
    <t>WH33S</t>
  </si>
  <si>
    <t>WH33M</t>
  </si>
  <si>
    <t>WH33XL</t>
  </si>
  <si>
    <t>RH45S</t>
  </si>
  <si>
    <t>RH45L</t>
  </si>
  <si>
    <t>RH45XL</t>
  </si>
  <si>
    <t>Werkhandschoenen Micro Foam Latex</t>
  </si>
  <si>
    <t>Werkhandschoenen ECO Friendly</t>
  </si>
  <si>
    <t xml:space="preserve">INZETHOEZEN </t>
  </si>
  <si>
    <t>WATERMETERS</t>
  </si>
  <si>
    <t>Nummer</t>
  </si>
  <si>
    <t>Artikel omschrijving</t>
  </si>
  <si>
    <t xml:space="preserve">Culvita Kamerplantengrond 40 liter </t>
  </si>
  <si>
    <t>Culvita Turfstrooisel 70 liter</t>
  </si>
  <si>
    <t>Culvita Franse Boomschors 5-12 mm 10 liter</t>
  </si>
  <si>
    <t xml:space="preserve">Culvita Franse Boomschors 5-12 mm 10 liter </t>
  </si>
  <si>
    <t xml:space="preserve">Culvita Vloeibare Plantenvoeding 7+5+6 500 ml </t>
  </si>
  <si>
    <t xml:space="preserve">Culvita Vloeibare Plantenvoeding 7+5+6 1000 ml </t>
  </si>
  <si>
    <t xml:space="preserve">Culvita Organische Meststofsticks </t>
  </si>
  <si>
    <t>Culvita Hortensiagrond 20 liter</t>
  </si>
  <si>
    <t>Culvita Tuin &amp; Gazonbooster 40 liter</t>
  </si>
  <si>
    <t>Watermeter 25 cm</t>
  </si>
  <si>
    <t>Watermeter 25 cm (Doos)</t>
  </si>
  <si>
    <t xml:space="preserve">Watermeter 35 cm </t>
  </si>
  <si>
    <t>Watermeter 35 cm (Doos)</t>
  </si>
  <si>
    <t>22035D</t>
  </si>
  <si>
    <t>Culvita Biologische Tuinaarde 30 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</si>
</sst>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1" x14ac:knownFonts="1">
    <font>
      <sz val="11"/>
      <color theme="1"/>
      <name val="Calibri"/>
      <family val="2"/>
      <scheme val="minor"/>
    </font>
    <font>
      <sz val="10"/>
      <name val="Microsoft Sans Serif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theme="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4" tint="0.59999389629810485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1" applyNumberFormat="0" applyProtection="0">
      <alignment horizontal="left" vertical="center" indent="1"/>
    </xf>
    <xf numFmtId="0" fontId="3" fillId="2" borderId="1" applyNumberFormat="0" applyProtection="0">
      <alignment horizontal="left" vertical="center" indent="1"/>
    </xf>
    <xf numFmtId="0" fontId="2" fillId="0" borderId="0"/>
    <xf numFmtId="0" fontId="6" fillId="0" borderId="0"/>
    <xf numFmtId="44" fontId="6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0" fillId="3" borderId="0" xfId="0" applyFill="1"/>
    <xf numFmtId="0" fontId="7" fillId="0" borderId="0" xfId="0" applyFont="1"/>
    <xf numFmtId="0" fontId="0" fillId="0" borderId="0" xfId="0" applyAlignment="1">
      <alignment horizontal="left"/>
    </xf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8" fillId="3" borderId="0" xfId="0" applyFont="1" applyFill="1" applyAlignment="1">
      <alignment vertical="top"/>
    </xf>
    <xf numFmtId="0" fontId="9" fillId="3" borderId="0" xfId="0" applyFont="1" applyFill="1"/>
    <xf numFmtId="0" fontId="1" fillId="3" borderId="5" xfId="0" applyFont="1" applyFill="1" applyBorder="1"/>
    <xf numFmtId="0" fontId="1" fillId="3" borderId="6" xfId="0" applyFont="1" applyFill="1" applyBorder="1"/>
    <xf numFmtId="0" fontId="10" fillId="3" borderId="4" xfId="0" applyFont="1" applyFill="1" applyBorder="1"/>
    <xf numFmtId="0" fontId="1" fillId="3" borderId="0" xfId="0" applyFont="1" applyFill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3" fontId="0" fillId="0" borderId="0" xfId="0" applyNumberFormat="1"/>
    <xf numFmtId="0" fontId="1" fillId="3" borderId="3" xfId="0" applyFont="1" applyFill="1" applyBorder="1"/>
    <xf numFmtId="0" fontId="0" fillId="3" borderId="3" xfId="0" applyFill="1" applyBorder="1"/>
    <xf numFmtId="0" fontId="0" fillId="0" borderId="0" xfId="0" applyAlignment="1">
      <alignment vertical="center"/>
    </xf>
    <xf numFmtId="0" fontId="7" fillId="3" borderId="0" xfId="0" applyFont="1" applyFill="1"/>
    <xf numFmtId="0" fontId="1" fillId="3" borderId="0" xfId="0" applyFont="1" applyFill="1" applyAlignment="1">
      <alignment horizontal="left"/>
    </xf>
    <xf numFmtId="0" fontId="7" fillId="0" borderId="10" xfId="0" applyFont="1" applyBorder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3" borderId="2" xfId="0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12" fillId="3" borderId="3" xfId="0" applyFont="1" applyFill="1" applyBorder="1"/>
    <xf numFmtId="0" fontId="13" fillId="0" borderId="0" xfId="0" applyFont="1" applyAlignment="1">
      <alignment horizontal="left"/>
    </xf>
    <xf numFmtId="0" fontId="7" fillId="0" borderId="2" xfId="0" applyFont="1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8" fillId="0" borderId="3" xfId="0" applyFont="1" applyBorder="1" applyAlignment="1">
      <alignment vertical="top"/>
    </xf>
    <xf numFmtId="0" fontId="7" fillId="4" borderId="11" xfId="0" applyFont="1" applyFill="1" applyBorder="1"/>
    <xf numFmtId="0" fontId="11" fillId="0" borderId="4" xfId="0" applyFont="1" applyBorder="1"/>
    <xf numFmtId="0" fontId="0" fillId="3" borderId="5" xfId="0" applyFill="1" applyBorder="1"/>
    <xf numFmtId="0" fontId="10" fillId="3" borderId="7" xfId="0" applyFont="1" applyFill="1" applyBorder="1"/>
    <xf numFmtId="0" fontId="1" fillId="3" borderId="8" xfId="0" applyFont="1" applyFill="1" applyBorder="1"/>
    <xf numFmtId="0" fontId="8" fillId="0" borderId="2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0" fillId="0" borderId="4" xfId="0" applyFont="1" applyBorder="1"/>
    <xf numFmtId="0" fontId="8" fillId="0" borderId="0" xfId="0" applyFont="1" applyAlignment="1">
      <alignment vertical="top"/>
    </xf>
    <xf numFmtId="0" fontId="9" fillId="0" borderId="0" xfId="0" applyFont="1"/>
    <xf numFmtId="0" fontId="8" fillId="0" borderId="5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7" fillId="4" borderId="13" xfId="0" applyFont="1" applyFill="1" applyBorder="1"/>
    <xf numFmtId="0" fontId="7" fillId="5" borderId="14" xfId="0" applyFont="1" applyFill="1" applyBorder="1"/>
    <xf numFmtId="0" fontId="7" fillId="5" borderId="14" xfId="0" applyFont="1" applyFill="1" applyBorder="1" applyAlignment="1">
      <alignment horizontal="right"/>
    </xf>
    <xf numFmtId="2" fontId="7" fillId="4" borderId="13" xfId="0" applyNumberFormat="1" applyFont="1" applyFill="1" applyBorder="1"/>
    <xf numFmtId="0" fontId="7" fillId="6" borderId="14" xfId="0" applyFont="1" applyFill="1" applyBorder="1"/>
    <xf numFmtId="0" fontId="7" fillId="6" borderId="14" xfId="0" applyFont="1" applyFill="1" applyBorder="1" applyAlignment="1">
      <alignment horizontal="right"/>
    </xf>
    <xf numFmtId="0" fontId="11" fillId="5" borderId="14" xfId="0" applyFont="1" applyFill="1" applyBorder="1"/>
    <xf numFmtId="0" fontId="11" fillId="5" borderId="14" xfId="0" applyFont="1" applyFill="1" applyBorder="1" applyAlignment="1">
      <alignment horizontal="right"/>
    </xf>
    <xf numFmtId="0" fontId="11" fillId="6" borderId="14" xfId="0" applyFont="1" applyFill="1" applyBorder="1"/>
    <xf numFmtId="0" fontId="11" fillId="6" borderId="14" xfId="0" applyFont="1" applyFill="1" applyBorder="1" applyAlignment="1">
      <alignment horizontal="right"/>
    </xf>
    <xf numFmtId="0" fontId="7" fillId="4" borderId="14" xfId="0" applyFont="1" applyFill="1" applyBorder="1"/>
    <xf numFmtId="2" fontId="7" fillId="4" borderId="14" xfId="0" applyNumberFormat="1" applyFont="1" applyFill="1" applyBorder="1"/>
    <xf numFmtId="0" fontId="7" fillId="5" borderId="15" xfId="0" applyFont="1" applyFill="1" applyBorder="1"/>
    <xf numFmtId="0" fontId="0" fillId="4" borderId="14" xfId="0" applyFill="1" applyBorder="1"/>
    <xf numFmtId="2" fontId="0" fillId="4" borderId="14" xfId="0" applyNumberFormat="1" applyFill="1" applyBorder="1"/>
    <xf numFmtId="0" fontId="11" fillId="5" borderId="2" xfId="0" applyFont="1" applyFill="1" applyBorder="1" applyAlignment="1">
      <alignment horizontal="left"/>
    </xf>
    <xf numFmtId="0" fontId="11" fillId="5" borderId="2" xfId="0" applyFont="1" applyFill="1" applyBorder="1"/>
    <xf numFmtId="0" fontId="7" fillId="4" borderId="2" xfId="0" applyFont="1" applyFill="1" applyBorder="1"/>
    <xf numFmtId="0" fontId="11" fillId="6" borderId="13" xfId="0" applyFont="1" applyFill="1" applyBorder="1" applyAlignment="1">
      <alignment horizontal="left"/>
    </xf>
    <xf numFmtId="0" fontId="11" fillId="6" borderId="13" xfId="0" applyFont="1" applyFill="1" applyBorder="1"/>
    <xf numFmtId="0" fontId="11" fillId="5" borderId="13" xfId="0" applyFont="1" applyFill="1" applyBorder="1" applyAlignment="1">
      <alignment horizontal="left"/>
    </xf>
    <xf numFmtId="0" fontId="11" fillId="5" borderId="13" xfId="0" applyFont="1" applyFill="1" applyBorder="1"/>
    <xf numFmtId="0" fontId="11" fillId="6" borderId="11" xfId="0" applyFont="1" applyFill="1" applyBorder="1" applyAlignment="1">
      <alignment horizontal="left"/>
    </xf>
    <xf numFmtId="0" fontId="11" fillId="6" borderId="11" xfId="0" applyFont="1" applyFill="1" applyBorder="1"/>
    <xf numFmtId="0" fontId="7" fillId="6" borderId="2" xfId="0" applyFont="1" applyFill="1" applyBorder="1" applyAlignment="1">
      <alignment horizontal="left"/>
    </xf>
    <xf numFmtId="0" fontId="7" fillId="6" borderId="2" xfId="0" applyFont="1" applyFill="1" applyBorder="1"/>
    <xf numFmtId="0" fontId="7" fillId="5" borderId="13" xfId="0" applyFont="1" applyFill="1" applyBorder="1" applyAlignment="1">
      <alignment horizontal="left"/>
    </xf>
    <xf numFmtId="0" fontId="7" fillId="5" borderId="13" xfId="0" applyFont="1" applyFill="1" applyBorder="1"/>
    <xf numFmtId="0" fontId="7" fillId="6" borderId="13" xfId="0" applyFont="1" applyFill="1" applyBorder="1" applyAlignment="1">
      <alignment horizontal="left"/>
    </xf>
    <xf numFmtId="0" fontId="7" fillId="6" borderId="13" xfId="0" applyFont="1" applyFill="1" applyBorder="1"/>
    <xf numFmtId="0" fontId="7" fillId="6" borderId="13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right"/>
    </xf>
    <xf numFmtId="0" fontId="7" fillId="5" borderId="11" xfId="0" applyFont="1" applyFill="1" applyBorder="1" applyAlignment="1">
      <alignment horizontal="left"/>
    </xf>
    <xf numFmtId="0" fontId="7" fillId="5" borderId="11" xfId="0" applyFont="1" applyFill="1" applyBorder="1"/>
    <xf numFmtId="0" fontId="7" fillId="6" borderId="16" xfId="0" applyFont="1" applyFill="1" applyBorder="1"/>
    <xf numFmtId="0" fontId="7" fillId="4" borderId="16" xfId="0" applyFont="1" applyFill="1" applyBorder="1"/>
    <xf numFmtId="0" fontId="7" fillId="6" borderId="17" xfId="0" applyFont="1" applyFill="1" applyBorder="1" applyAlignment="1">
      <alignment horizontal="left"/>
    </xf>
    <xf numFmtId="0" fontId="7" fillId="5" borderId="17" xfId="0" applyFont="1" applyFill="1" applyBorder="1" applyAlignment="1">
      <alignment horizontal="left"/>
    </xf>
    <xf numFmtId="0" fontId="7" fillId="6" borderId="18" xfId="0" applyFont="1" applyFill="1" applyBorder="1" applyAlignment="1">
      <alignment horizontal="left"/>
    </xf>
    <xf numFmtId="0" fontId="7" fillId="6" borderId="19" xfId="0" applyFont="1" applyFill="1" applyBorder="1"/>
    <xf numFmtId="0" fontId="0" fillId="4" borderId="19" xfId="0" applyFill="1" applyBorder="1"/>
    <xf numFmtId="0" fontId="7" fillId="5" borderId="2" xfId="0" applyFont="1" applyFill="1" applyBorder="1" applyAlignment="1">
      <alignment horizontal="left"/>
    </xf>
    <xf numFmtId="0" fontId="7" fillId="5" borderId="2" xfId="0" applyFont="1" applyFill="1" applyBorder="1"/>
    <xf numFmtId="0" fontId="14" fillId="5" borderId="20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0" fontId="7" fillId="6" borderId="11" xfId="0" applyFont="1" applyFill="1" applyBorder="1" applyAlignment="1">
      <alignment horizontal="left"/>
    </xf>
    <xf numFmtId="0" fontId="14" fillId="6" borderId="21" xfId="0" applyFont="1" applyFill="1" applyBorder="1" applyAlignment="1">
      <alignment vertical="center"/>
    </xf>
    <xf numFmtId="0" fontId="7" fillId="5" borderId="16" xfId="0" applyFont="1" applyFill="1" applyBorder="1"/>
    <xf numFmtId="0" fontId="7" fillId="5" borderId="19" xfId="0" applyFont="1" applyFill="1" applyBorder="1"/>
    <xf numFmtId="0" fontId="7" fillId="6" borderId="11" xfId="0" applyFont="1" applyFill="1" applyBorder="1"/>
    <xf numFmtId="0" fontId="7" fillId="5" borderId="2" xfId="0" applyFont="1" applyFill="1" applyBorder="1" applyAlignment="1">
      <alignment horizontal="right"/>
    </xf>
    <xf numFmtId="0" fontId="0" fillId="6" borderId="15" xfId="0" applyFill="1" applyBorder="1"/>
    <xf numFmtId="0" fontId="7" fillId="5" borderId="13" xfId="0" applyFont="1" applyFill="1" applyBorder="1" applyAlignment="1">
      <alignment horizontal="right"/>
    </xf>
    <xf numFmtId="0" fontId="0" fillId="5" borderId="15" xfId="0" applyFill="1" applyBorder="1"/>
    <xf numFmtId="0" fontId="7" fillId="6" borderId="22" xfId="0" applyFont="1" applyFill="1" applyBorder="1" applyAlignment="1">
      <alignment horizontal="left"/>
    </xf>
    <xf numFmtId="0" fontId="7" fillId="6" borderId="22" xfId="0" applyFont="1" applyFill="1" applyBorder="1"/>
    <xf numFmtId="0" fontId="7" fillId="6" borderId="22" xfId="0" applyFont="1" applyFill="1" applyBorder="1" applyAlignment="1">
      <alignment horizontal="right"/>
    </xf>
    <xf numFmtId="0" fontId="0" fillId="6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7" fillId="6" borderId="12" xfId="0" applyFont="1" applyFill="1" applyBorder="1"/>
    <xf numFmtId="0" fontId="0" fillId="4" borderId="26" xfId="0" applyFill="1" applyBorder="1"/>
    <xf numFmtId="0" fontId="0" fillId="4" borderId="27" xfId="0" applyFill="1" applyBorder="1"/>
    <xf numFmtId="0" fontId="7" fillId="6" borderId="11" xfId="0" applyFont="1" applyFill="1" applyBorder="1" applyAlignment="1">
      <alignment horizontal="right"/>
    </xf>
    <xf numFmtId="0" fontId="18" fillId="4" borderId="2" xfId="0" applyFont="1" applyFill="1" applyBorder="1" applyAlignment="1">
      <alignment vertical="center"/>
    </xf>
    <xf numFmtId="0" fontId="7" fillId="7" borderId="2" xfId="0" applyFont="1" applyFill="1" applyBorder="1"/>
    <xf numFmtId="0" fontId="7" fillId="8" borderId="13" xfId="0" applyFont="1" applyFill="1" applyBorder="1"/>
    <xf numFmtId="0" fontId="7" fillId="7" borderId="13" xfId="0" applyFont="1" applyFill="1" applyBorder="1"/>
    <xf numFmtId="0" fontId="7" fillId="8" borderId="22" xfId="0" applyFont="1" applyFill="1" applyBorder="1"/>
    <xf numFmtId="0" fontId="7" fillId="8" borderId="11" xfId="0" applyFont="1" applyFill="1" applyBorder="1"/>
    <xf numFmtId="0" fontId="14" fillId="5" borderId="28" xfId="0" applyFont="1" applyFill="1" applyBorder="1"/>
    <xf numFmtId="0" fontId="14" fillId="5" borderId="24" xfId="0" applyFont="1" applyFill="1" applyBorder="1"/>
    <xf numFmtId="0" fontId="14" fillId="5" borderId="20" xfId="0" applyFont="1" applyFill="1" applyBorder="1"/>
    <xf numFmtId="0" fontId="14" fillId="6" borderId="20" xfId="0" applyFont="1" applyFill="1" applyBorder="1"/>
    <xf numFmtId="0" fontId="14" fillId="5" borderId="21" xfId="0" applyFont="1" applyFill="1" applyBorder="1"/>
    <xf numFmtId="0" fontId="14" fillId="5" borderId="29" xfId="0" applyFont="1" applyFill="1" applyBorder="1"/>
    <xf numFmtId="0" fontId="14" fillId="6" borderId="28" xfId="0" applyFont="1" applyFill="1" applyBorder="1"/>
    <xf numFmtId="0" fontId="14" fillId="6" borderId="30" xfId="0" applyFont="1" applyFill="1" applyBorder="1"/>
    <xf numFmtId="0" fontId="9" fillId="4" borderId="2" xfId="0" applyFont="1" applyFill="1" applyBorder="1" applyAlignment="1">
      <alignment vertical="center"/>
    </xf>
    <xf numFmtId="0" fontId="7" fillId="5" borderId="31" xfId="0" applyFont="1" applyFill="1" applyBorder="1"/>
    <xf numFmtId="0" fontId="7" fillId="6" borderId="15" xfId="0" applyFont="1" applyFill="1" applyBorder="1"/>
    <xf numFmtId="0" fontId="7" fillId="6" borderId="23" xfId="0" applyFont="1" applyFill="1" applyBorder="1"/>
    <xf numFmtId="0" fontId="19" fillId="9" borderId="2" xfId="0" applyFont="1" applyFill="1" applyBorder="1" applyAlignment="1">
      <alignment vertical="center"/>
    </xf>
    <xf numFmtId="0" fontId="19" fillId="10" borderId="2" xfId="0" applyFont="1" applyFill="1" applyBorder="1" applyAlignment="1">
      <alignment horizontal="left" vertical="center"/>
    </xf>
    <xf numFmtId="0" fontId="19" fillId="10" borderId="2" xfId="0" applyFont="1" applyFill="1" applyBorder="1" applyAlignment="1">
      <alignment vertical="center"/>
    </xf>
    <xf numFmtId="0" fontId="19" fillId="10" borderId="29" xfId="0" applyFont="1" applyFill="1" applyBorder="1" applyAlignment="1">
      <alignment vertical="center"/>
    </xf>
    <xf numFmtId="0" fontId="18" fillId="10" borderId="2" xfId="0" applyFont="1" applyFill="1" applyBorder="1" applyAlignment="1">
      <alignment horizontal="left" vertical="center"/>
    </xf>
    <xf numFmtId="0" fontId="18" fillId="10" borderId="2" xfId="0" applyFont="1" applyFill="1" applyBorder="1" applyAlignment="1">
      <alignment vertical="center"/>
    </xf>
    <xf numFmtId="0" fontId="19" fillId="4" borderId="29" xfId="0" applyFont="1" applyFill="1" applyBorder="1" applyAlignment="1">
      <alignment vertical="center"/>
    </xf>
    <xf numFmtId="0" fontId="18" fillId="10" borderId="29" xfId="0" applyFont="1" applyFill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0" fontId="14" fillId="0" borderId="4" xfId="0" applyFont="1" applyBorder="1"/>
    <xf numFmtId="0" fontId="14" fillId="10" borderId="29" xfId="0" applyFont="1" applyFill="1" applyBorder="1" applyAlignment="1">
      <alignment vertical="center"/>
    </xf>
    <xf numFmtId="0" fontId="20" fillId="6" borderId="29" xfId="0" applyFont="1" applyFill="1" applyBorder="1"/>
    <xf numFmtId="0" fontId="20" fillId="5" borderId="20" xfId="0" applyFont="1" applyFill="1" applyBorder="1"/>
    <xf numFmtId="0" fontId="20" fillId="6" borderId="20" xfId="0" applyFont="1" applyFill="1" applyBorder="1"/>
    <xf numFmtId="0" fontId="20" fillId="5" borderId="21" xfId="0" applyFont="1" applyFill="1" applyBorder="1"/>
    <xf numFmtId="0" fontId="20" fillId="6" borderId="24" xfId="0" applyFont="1" applyFill="1" applyBorder="1"/>
    <xf numFmtId="0" fontId="20" fillId="5" borderId="25" xfId="0" applyFont="1" applyFill="1" applyBorder="1"/>
    <xf numFmtId="0" fontId="20" fillId="6" borderId="25" xfId="0" applyFont="1" applyFill="1" applyBorder="1"/>
    <xf numFmtId="0" fontId="20" fillId="6" borderId="27" xfId="0" applyFont="1" applyFill="1" applyBorder="1"/>
    <xf numFmtId="0" fontId="19" fillId="10" borderId="4" xfId="0" applyFont="1" applyFill="1" applyBorder="1" applyAlignment="1">
      <alignment vertical="center"/>
    </xf>
    <xf numFmtId="0" fontId="9" fillId="10" borderId="2" xfId="0" applyFont="1" applyFill="1" applyBorder="1" applyAlignment="1">
      <alignment vertical="center"/>
    </xf>
    <xf numFmtId="0" fontId="9" fillId="10" borderId="29" xfId="0" applyFont="1" applyFill="1" applyBorder="1" applyAlignment="1">
      <alignment vertical="center"/>
    </xf>
    <xf numFmtId="0" fontId="9" fillId="10" borderId="3" xfId="0" applyFont="1" applyFill="1" applyBorder="1" applyAlignment="1">
      <alignment vertical="center"/>
    </xf>
    <xf numFmtId="0" fontId="11" fillId="11" borderId="14" xfId="0" applyFont="1" applyFill="1" applyBorder="1"/>
    <xf numFmtId="0" fontId="11" fillId="5" borderId="23" xfId="0" applyFont="1" applyFill="1" applyBorder="1"/>
    <xf numFmtId="0" fontId="11" fillId="5" borderId="23" xfId="0" applyFont="1" applyFill="1" applyBorder="1" applyAlignment="1">
      <alignment horizontal="right"/>
    </xf>
    <xf numFmtId="0" fontId="7" fillId="4" borderId="23" xfId="0" applyFont="1" applyFill="1" applyBorder="1"/>
    <xf numFmtId="2" fontId="7" fillId="4" borderId="23" xfId="0" applyNumberFormat="1" applyFont="1" applyFill="1" applyBorder="1"/>
    <xf numFmtId="0" fontId="11" fillId="6" borderId="23" xfId="0" applyFont="1" applyFill="1" applyBorder="1"/>
    <xf numFmtId="0" fontId="11" fillId="6" borderId="23" xfId="0" applyFont="1" applyFill="1" applyBorder="1" applyAlignment="1">
      <alignment horizontal="right"/>
    </xf>
    <xf numFmtId="0" fontId="7" fillId="5" borderId="23" xfId="0" applyFont="1" applyFill="1" applyBorder="1"/>
    <xf numFmtId="0" fontId="7" fillId="5" borderId="23" xfId="0" applyFont="1" applyFill="1" applyBorder="1" applyAlignment="1">
      <alignment horizontal="right"/>
    </xf>
    <xf numFmtId="0" fontId="7" fillId="6" borderId="23" xfId="0" applyFont="1" applyFill="1" applyBorder="1" applyAlignment="1">
      <alignment horizontal="right"/>
    </xf>
    <xf numFmtId="0" fontId="11" fillId="5" borderId="30" xfId="0" applyFont="1" applyFill="1" applyBorder="1" applyAlignment="1">
      <alignment horizontal="left"/>
    </xf>
    <xf numFmtId="0" fontId="20" fillId="5" borderId="26" xfId="0" applyFont="1" applyFill="1" applyBorder="1"/>
    <xf numFmtId="0" fontId="11" fillId="6" borderId="30" xfId="0" applyFont="1" applyFill="1" applyBorder="1" applyAlignment="1">
      <alignment horizontal="left"/>
    </xf>
    <xf numFmtId="0" fontId="7" fillId="5" borderId="30" xfId="0" applyFont="1" applyFill="1" applyBorder="1" applyAlignment="1">
      <alignment horizontal="left"/>
    </xf>
    <xf numFmtId="0" fontId="7" fillId="6" borderId="30" xfId="0" applyFont="1" applyFill="1" applyBorder="1" applyAlignment="1">
      <alignment horizontal="left"/>
    </xf>
    <xf numFmtId="0" fontId="11" fillId="5" borderId="35" xfId="0" applyFont="1" applyFill="1" applyBorder="1" applyAlignment="1">
      <alignment horizontal="left"/>
    </xf>
    <xf numFmtId="0" fontId="11" fillId="5" borderId="36" xfId="0" applyFont="1" applyFill="1" applyBorder="1"/>
    <xf numFmtId="0" fontId="7" fillId="4" borderId="36" xfId="0" applyFont="1" applyFill="1" applyBorder="1"/>
    <xf numFmtId="2" fontId="7" fillId="4" borderId="36" xfId="0" applyNumberFormat="1" applyFont="1" applyFill="1" applyBorder="1"/>
    <xf numFmtId="0" fontId="20" fillId="5" borderId="27" xfId="0" applyFont="1" applyFill="1" applyBorder="1"/>
    <xf numFmtId="0" fontId="7" fillId="11" borderId="13" xfId="0" applyFont="1" applyFill="1" applyBorder="1" applyAlignment="1">
      <alignment horizontal="left"/>
    </xf>
    <xf numFmtId="0" fontId="11" fillId="6" borderId="19" xfId="0" applyFont="1" applyFill="1" applyBorder="1"/>
    <xf numFmtId="0" fontId="7" fillId="4" borderId="19" xfId="0" applyFont="1" applyFill="1" applyBorder="1"/>
    <xf numFmtId="2" fontId="7" fillId="4" borderId="19" xfId="0" applyNumberFormat="1" applyFont="1" applyFill="1" applyBorder="1"/>
    <xf numFmtId="0" fontId="14" fillId="5" borderId="32" xfId="0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14" fillId="5" borderId="34" xfId="0" applyFont="1" applyFill="1" applyBorder="1" applyAlignment="1">
      <alignment horizontal="center"/>
    </xf>
    <xf numFmtId="0" fontId="14" fillId="5" borderId="32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</cellXfs>
  <cellStyles count="9">
    <cellStyle name="Normal" xfId="0" builtinId="0"/>
    <cellStyle name="Normalny_Zamowienia151100" xfId="1" xr:uid="{635CACE6-4C55-4856-B57C-F7C609D0813D}"/>
    <cellStyle name="Percent 2" xfId="2" xr:uid="{0D992A66-1985-490D-815D-B5F3983AB364}"/>
    <cellStyle name="Procent 2" xfId="3" xr:uid="{4B2355A9-369B-4BE9-9589-BFA888599943}"/>
    <cellStyle name="SAPBEXstdItem" xfId="4" xr:uid="{EB154C5C-6A03-4ED0-A867-C6E2229BC0B5}"/>
    <cellStyle name="SAPBEXstdItem 2" xfId="5" xr:uid="{F282FF7B-B5D0-4A27-BA37-39C4B3CE8FE9}"/>
    <cellStyle name="Standaard 2" xfId="6" xr:uid="{D8BB9028-917B-4999-A99A-340E58F80BBA}"/>
    <cellStyle name="Standaard 3" xfId="7" xr:uid="{FF3E309E-AFD5-4086-8607-5C0747B6B0B5}"/>
    <cellStyle name="Valuta 2" xfId="8" xr:uid="{03693389-2A56-4747-805C-C1BF023D3DB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825500</xdr:colOff>
      <xdr:row>0</xdr:row>
      <xdr:rowOff>203200</xdr:rowOff>
    </xdr:from>
    <xdr:to>
      <xdr:col>7</xdr:col>
      <xdr:colOff>2800350</xdr:colOff>
      <xdr:row>3</xdr:row>
      <xdr:rowOff>0</xdr:rowOff>
    </xdr:to>
    <xdr:pic>
      <xdr:nvPicPr>
        <xdr:cNvPr id="1025" name="Picture 2" descr="Culvita-logo-nieuw-PMS-def">
          <a:extLst>
            <a:ext uri="{FF2B5EF4-FFF2-40B4-BE49-F238E27FC236}">
              <a16:creationId xmlns:a16="http://schemas.microsoft.com/office/drawing/2014/main" id="{2E1CA179-218C-73E1-65F3-71252B592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4200" y="203200"/>
          <a:ext cx="19748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0</xdr:row>
      <xdr:rowOff>177800</xdr:rowOff>
    </xdr:from>
    <xdr:to>
      <xdr:col>7</xdr:col>
      <xdr:colOff>349250</xdr:colOff>
      <xdr:row>3</xdr:row>
      <xdr:rowOff>12700</xdr:rowOff>
    </xdr:to>
    <xdr:pic>
      <xdr:nvPicPr>
        <xdr:cNvPr id="2049" name="Picture 2" descr="Culvita-logo-nieuw-PMS-def">
          <a:extLst>
            <a:ext uri="{FF2B5EF4-FFF2-40B4-BE49-F238E27FC236}">
              <a16:creationId xmlns:a16="http://schemas.microsoft.com/office/drawing/2014/main" id="{54683FD0-CA8C-9815-A045-C830B5C02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8350" y="177800"/>
          <a:ext cx="22479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76200</xdr:rowOff>
    </xdr:from>
    <xdr:to>
      <xdr:col>4</xdr:col>
      <xdr:colOff>609600</xdr:colOff>
      <xdr:row>2</xdr:row>
      <xdr:rowOff>177800</xdr:rowOff>
    </xdr:to>
    <xdr:pic>
      <xdr:nvPicPr>
        <xdr:cNvPr id="3073" name="Picture 2" descr="Culvita-logo-nieuw-PMS-def">
          <a:extLst>
            <a:ext uri="{FF2B5EF4-FFF2-40B4-BE49-F238E27FC236}">
              <a16:creationId xmlns:a16="http://schemas.microsoft.com/office/drawing/2014/main" id="{86F08FE6-B55E-7DBA-D998-0E7BA6D6E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76200"/>
          <a:ext cx="22860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1790700</xdr:colOff>
      <xdr:row>3</xdr:row>
      <xdr:rowOff>165100</xdr:rowOff>
    </xdr:from>
    <xdr:to>
      <xdr:col>4</xdr:col>
      <xdr:colOff>25400</xdr:colOff>
      <xdr:row>6</xdr:row>
      <xdr:rowOff>38100</xdr:rowOff>
    </xdr:to>
    <xdr:pic>
      <xdr:nvPicPr>
        <xdr:cNvPr id="3074" name="Picture 7" descr="Afbeeldingsresultaat voor luxan logo">
          <a:extLst>
            <a:ext uri="{FF2B5EF4-FFF2-40B4-BE49-F238E27FC236}">
              <a16:creationId xmlns:a16="http://schemas.microsoft.com/office/drawing/2014/main" id="{89E1CFA1-A4B1-DF51-5392-A80DAEDC3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667" b="28000"/>
        <a:stretch>
          <a:fillRect/>
        </a:stretch>
      </xdr:blipFill>
      <xdr:spPr bwMode="auto">
        <a:xfrm>
          <a:off x="2451100" y="965200"/>
          <a:ext cx="14097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1828800</xdr:colOff>
      <xdr:row>4</xdr:row>
      <xdr:rowOff>12700</xdr:rowOff>
    </xdr:from>
    <xdr:to>
      <xdr:col>8</xdr:col>
      <xdr:colOff>82550</xdr:colOff>
      <xdr:row>6</xdr:row>
      <xdr:rowOff>114300</xdr:rowOff>
    </xdr:to>
    <xdr:pic>
      <xdr:nvPicPr>
        <xdr:cNvPr id="4097" name="Afbeelding 2" descr="Nature.jpg">
          <a:extLst>
            <a:ext uri="{FF2B5EF4-FFF2-40B4-BE49-F238E27FC236}">
              <a16:creationId xmlns:a16="http://schemas.microsoft.com/office/drawing/2014/main" id="{15E16AE9-E079-7CD3-BE04-441180809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35" b="34387"/>
        <a:stretch>
          <a:fillRect/>
        </a:stretch>
      </xdr:blipFill>
      <xdr:spPr bwMode="auto">
        <a:xfrm>
          <a:off x="8001000" y="1079500"/>
          <a:ext cx="19304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1339850</xdr:colOff>
      <xdr:row>0</xdr:row>
      <xdr:rowOff>165100</xdr:rowOff>
    </xdr:from>
    <xdr:to>
      <xdr:col>8</xdr:col>
      <xdr:colOff>12700</xdr:colOff>
      <xdr:row>3</xdr:row>
      <xdr:rowOff>0</xdr:rowOff>
    </xdr:to>
    <xdr:pic>
      <xdr:nvPicPr>
        <xdr:cNvPr id="4098" name="Picture 2" descr="Culvita-logo-nieuw-PMS-def">
          <a:extLst>
            <a:ext uri="{FF2B5EF4-FFF2-40B4-BE49-F238E27FC236}">
              <a16:creationId xmlns:a16="http://schemas.microsoft.com/office/drawing/2014/main" id="{B5CB2E71-F70C-4A3C-99B3-3D485BD18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050" y="165100"/>
          <a:ext cx="23495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0</xdr:row>
      <xdr:rowOff>12700</xdr:rowOff>
    </xdr:from>
    <xdr:to>
      <xdr:col>3</xdr:col>
      <xdr:colOff>2044700</xdr:colOff>
      <xdr:row>3</xdr:row>
      <xdr:rowOff>266700</xdr:rowOff>
    </xdr:to>
    <xdr:pic>
      <xdr:nvPicPr>
        <xdr:cNvPr id="5121" name="Afbeelding 2">
          <a:extLst>
            <a:ext uri="{FF2B5EF4-FFF2-40B4-BE49-F238E27FC236}">
              <a16:creationId xmlns:a16="http://schemas.microsoft.com/office/drawing/2014/main" id="{B059041C-5C5B-E826-B98B-9E8E0AB90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7100" y="12700"/>
          <a:ext cx="1263650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127000</xdr:colOff>
      <xdr:row>1</xdr:row>
      <xdr:rowOff>88900</xdr:rowOff>
    </xdr:from>
    <xdr:to>
      <xdr:col>3</xdr:col>
      <xdr:colOff>266700</xdr:colOff>
      <xdr:row>3</xdr:row>
      <xdr:rowOff>203200</xdr:rowOff>
    </xdr:to>
    <xdr:pic>
      <xdr:nvPicPr>
        <xdr:cNvPr id="5122" name="Picture 2" descr="Culvita-logo-nieuw-PMS-def">
          <a:extLst>
            <a:ext uri="{FF2B5EF4-FFF2-40B4-BE49-F238E27FC236}">
              <a16:creationId xmlns:a16="http://schemas.microsoft.com/office/drawing/2014/main" id="{687F8C62-6E87-9886-CDBE-725C471F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74650"/>
          <a:ext cx="21780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1454150</xdr:colOff>
      <xdr:row>2</xdr:row>
      <xdr:rowOff>114300</xdr:rowOff>
    </xdr:from>
    <xdr:to>
      <xdr:col>7</xdr:col>
      <xdr:colOff>431800</xdr:colOff>
      <xdr:row>5</xdr:row>
      <xdr:rowOff>50800</xdr:rowOff>
    </xdr:to>
    <xdr:pic>
      <xdr:nvPicPr>
        <xdr:cNvPr id="6145" name="Picture 2" descr="Culvita-logo-nieuw-PMS-def">
          <a:extLst>
            <a:ext uri="{FF2B5EF4-FFF2-40B4-BE49-F238E27FC236}">
              <a16:creationId xmlns:a16="http://schemas.microsoft.com/office/drawing/2014/main" id="{8E338FFC-6F10-B564-C81E-39B7B8A2A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2550" y="647700"/>
          <a:ext cx="226060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2</xdr:row>
      <xdr:rowOff>63500</xdr:rowOff>
    </xdr:from>
    <xdr:to>
      <xdr:col>4</xdr:col>
      <xdr:colOff>723900</xdr:colOff>
      <xdr:row>4</xdr:row>
      <xdr:rowOff>158750</xdr:rowOff>
    </xdr:to>
    <xdr:pic>
      <xdr:nvPicPr>
        <xdr:cNvPr id="7169" name="Picture 2" descr="Culvita-logo-nieuw-PMS-def">
          <a:extLst>
            <a:ext uri="{FF2B5EF4-FFF2-40B4-BE49-F238E27FC236}">
              <a16:creationId xmlns:a16="http://schemas.microsoft.com/office/drawing/2014/main" id="{62A6D5D9-9828-63BA-4956-9B41EF1F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596900"/>
          <a:ext cx="21590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5C0B8-3F61-4BD0-8900-C3DA7117D1C0}">
  <sheetPr codeName="Blad1">
    <pageSetUpPr fitToPage="1"/>
  </sheetPr>
  <dimension ref="A1:L88"/>
  <sheetViews>
    <sheetView tabSelected="1" topLeftCell="A6" zoomScale="130" zoomScaleNormal="130" workbookViewId="0">
      <selection activeCell="B17" sqref="B17"/>
    </sheetView>
  </sheetViews>
  <sheetFormatPr defaultColWidth="8.81640625" defaultRowHeight="14.5" x14ac:dyDescent="0.35"/>
  <cols>
    <col min="1" max="1" width="9.1796875" style="4" customWidth="1"/>
    <col min="2" max="2" width="41.81640625" bestFit="1" customWidth="1"/>
    <col min="3" max="3" width="6.453125" customWidth="1"/>
    <col min="4" max="4" width="11.81640625" bestFit="1" customWidth="1"/>
    <col min="5" max="5" width="11.81640625" customWidth="1"/>
    <col min="6" max="6" width="15.36328125" bestFit="1" customWidth="1"/>
    <col min="7" max="7" width="9.1796875" style="4" customWidth="1"/>
    <col min="8" max="8" width="45.453125" bestFit="1" customWidth="1"/>
    <col min="9" max="9" width="9" customWidth="1"/>
    <col min="10" max="10" width="10.36328125" customWidth="1"/>
    <col min="11" max="11" width="11.6328125" customWidth="1"/>
    <col min="12" max="12" width="15.36328125" bestFit="1" customWidth="1"/>
  </cols>
  <sheetData>
    <row r="1" spans="1:12" ht="22.5" customHeight="1" x14ac:dyDescent="0.35">
      <c r="A1" s="5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  <c r="L1" s="53"/>
    </row>
    <row r="2" spans="1:12" ht="19.5" customHeight="1" x14ac:dyDescent="0.35">
      <c r="A2" s="7" t="s">
        <v>11</v>
      </c>
      <c r="B2" s="8"/>
      <c r="C2" s="8"/>
      <c r="D2" s="8"/>
      <c r="E2" s="8"/>
      <c r="F2" s="8"/>
      <c r="G2" s="8"/>
      <c r="H2" s="8"/>
      <c r="I2" s="8"/>
      <c r="J2" s="8"/>
      <c r="K2" s="8"/>
      <c r="L2" s="15"/>
    </row>
    <row r="3" spans="1:12" ht="23.25" customHeight="1" x14ac:dyDescent="0.35">
      <c r="A3" s="7" t="s">
        <v>12</v>
      </c>
      <c r="B3" s="8"/>
      <c r="C3" s="8"/>
      <c r="D3" s="8"/>
      <c r="E3" s="8"/>
      <c r="F3" s="8"/>
      <c r="G3" s="8"/>
      <c r="H3" s="8"/>
      <c r="I3" s="8"/>
      <c r="J3" s="8"/>
      <c r="K3" s="8"/>
      <c r="L3" s="15"/>
    </row>
    <row r="4" spans="1:12" ht="22.5" customHeight="1" x14ac:dyDescent="0.35">
      <c r="A4" s="7" t="s">
        <v>13</v>
      </c>
      <c r="B4" s="8"/>
      <c r="C4" s="8"/>
      <c r="D4" s="8"/>
      <c r="E4" s="8"/>
      <c r="F4" s="8"/>
      <c r="G4" s="8"/>
      <c r="H4" s="8"/>
      <c r="I4" s="8"/>
      <c r="J4" s="8"/>
      <c r="K4" s="8"/>
      <c r="L4" s="15"/>
    </row>
    <row r="5" spans="1:12" ht="13.5" customHeight="1" x14ac:dyDescent="0.35">
      <c r="A5" s="12" t="s">
        <v>9</v>
      </c>
      <c r="B5" s="13"/>
      <c r="C5" s="13"/>
      <c r="D5" s="13"/>
      <c r="E5" s="13"/>
      <c r="F5" s="13"/>
      <c r="G5" s="24"/>
      <c r="H5" s="13"/>
      <c r="I5" s="13"/>
      <c r="J5" s="13"/>
      <c r="K5" s="13"/>
      <c r="L5" s="15"/>
    </row>
    <row r="6" spans="1:12" ht="13.5" customHeight="1" thickBot="1" x14ac:dyDescent="0.4">
      <c r="A6" s="12"/>
      <c r="B6" s="13"/>
      <c r="C6" s="13"/>
      <c r="D6" s="13"/>
      <c r="E6" s="13"/>
      <c r="F6" s="13"/>
      <c r="G6" s="24"/>
      <c r="H6" s="13"/>
      <c r="I6" s="13"/>
      <c r="J6" s="13"/>
      <c r="K6" s="13"/>
      <c r="L6" s="15"/>
    </row>
    <row r="7" spans="1:12" s="22" customFormat="1" ht="27.75" customHeight="1" x14ac:dyDescent="0.35">
      <c r="A7" s="147" t="s">
        <v>16</v>
      </c>
      <c r="B7" s="148" t="s">
        <v>0</v>
      </c>
      <c r="C7" s="148" t="s">
        <v>1</v>
      </c>
      <c r="D7" s="154" t="s">
        <v>346</v>
      </c>
      <c r="E7" s="154" t="s">
        <v>349</v>
      </c>
      <c r="F7" s="149" t="s">
        <v>347</v>
      </c>
      <c r="G7" s="147" t="s">
        <v>16</v>
      </c>
      <c r="H7" s="148" t="s">
        <v>0</v>
      </c>
      <c r="I7" s="148" t="s">
        <v>1</v>
      </c>
      <c r="J7" s="154" t="s">
        <v>346</v>
      </c>
      <c r="K7" s="154" t="s">
        <v>349</v>
      </c>
      <c r="L7" s="149" t="s">
        <v>347</v>
      </c>
    </row>
    <row r="8" spans="1:12" ht="15" customHeight="1" x14ac:dyDescent="0.35">
      <c r="A8" s="90" t="s">
        <v>182</v>
      </c>
      <c r="B8" s="65" t="s">
        <v>77</v>
      </c>
      <c r="C8" s="66">
        <v>250</v>
      </c>
      <c r="D8" s="64"/>
      <c r="E8" s="67"/>
      <c r="F8" s="158">
        <f t="shared" ref="F8:F39" si="0">D8*C8+E8</f>
        <v>0</v>
      </c>
      <c r="G8" s="82">
        <v>31110</v>
      </c>
      <c r="H8" s="72" t="s">
        <v>99</v>
      </c>
      <c r="I8" s="73">
        <v>60</v>
      </c>
      <c r="J8" s="74"/>
      <c r="K8" s="75"/>
      <c r="L8" s="158">
        <f t="shared" ref="L8:L26" si="1">J8*I8+K8</f>
        <v>0</v>
      </c>
    </row>
    <row r="9" spans="1:12" ht="15" customHeight="1" x14ac:dyDescent="0.35">
      <c r="A9" s="90" t="s">
        <v>4</v>
      </c>
      <c r="B9" s="65" t="s">
        <v>78</v>
      </c>
      <c r="C9" s="66">
        <v>160</v>
      </c>
      <c r="D9" s="64"/>
      <c r="E9" s="67"/>
      <c r="F9" s="158">
        <f t="shared" si="0"/>
        <v>0</v>
      </c>
      <c r="G9" s="90">
        <v>33050</v>
      </c>
      <c r="H9" s="70" t="s">
        <v>124</v>
      </c>
      <c r="I9" s="70">
        <v>50</v>
      </c>
      <c r="J9" s="74"/>
      <c r="K9" s="75"/>
      <c r="L9" s="158">
        <f t="shared" si="1"/>
        <v>0</v>
      </c>
    </row>
    <row r="10" spans="1:12" ht="15" customHeight="1" x14ac:dyDescent="0.35">
      <c r="A10" s="92">
        <v>30010</v>
      </c>
      <c r="B10" s="68" t="s">
        <v>79</v>
      </c>
      <c r="C10" s="69">
        <v>180</v>
      </c>
      <c r="D10" s="64"/>
      <c r="E10" s="67"/>
      <c r="F10" s="158">
        <f t="shared" si="0"/>
        <v>0</v>
      </c>
      <c r="G10" s="92">
        <v>33020</v>
      </c>
      <c r="H10" s="72" t="s">
        <v>125</v>
      </c>
      <c r="I10" s="72">
        <v>50</v>
      </c>
      <c r="J10" s="74"/>
      <c r="K10" s="75"/>
      <c r="L10" s="158">
        <f t="shared" si="1"/>
        <v>0</v>
      </c>
    </row>
    <row r="11" spans="1:12" ht="15" customHeight="1" x14ac:dyDescent="0.35">
      <c r="A11" s="90" t="s">
        <v>5</v>
      </c>
      <c r="B11" s="65" t="s">
        <v>80</v>
      </c>
      <c r="C11" s="66">
        <v>80</v>
      </c>
      <c r="D11" s="64"/>
      <c r="E11" s="67"/>
      <c r="F11" s="158">
        <f t="shared" si="0"/>
        <v>0</v>
      </c>
      <c r="G11" s="84">
        <v>33040</v>
      </c>
      <c r="H11" s="70" t="s">
        <v>126</v>
      </c>
      <c r="I11" s="66">
        <v>50</v>
      </c>
      <c r="J11" s="74"/>
      <c r="K11" s="75"/>
      <c r="L11" s="158">
        <f t="shared" si="1"/>
        <v>0</v>
      </c>
    </row>
    <row r="12" spans="1:12" ht="15" customHeight="1" x14ac:dyDescent="0.35">
      <c r="A12" s="92">
        <v>30020</v>
      </c>
      <c r="B12" s="68" t="s">
        <v>81</v>
      </c>
      <c r="C12" s="69">
        <v>132</v>
      </c>
      <c r="D12" s="64"/>
      <c r="E12" s="67"/>
      <c r="F12" s="158">
        <f t="shared" si="0"/>
        <v>0</v>
      </c>
      <c r="G12" s="92">
        <v>33030</v>
      </c>
      <c r="H12" s="72" t="s">
        <v>127</v>
      </c>
      <c r="I12" s="72">
        <v>50</v>
      </c>
      <c r="J12" s="74"/>
      <c r="K12" s="75"/>
      <c r="L12" s="158">
        <f t="shared" si="1"/>
        <v>0</v>
      </c>
    </row>
    <row r="13" spans="1:12" ht="15" customHeight="1" x14ac:dyDescent="0.35">
      <c r="A13" s="90">
        <v>30040</v>
      </c>
      <c r="B13" s="65" t="s">
        <v>82</v>
      </c>
      <c r="C13" s="66">
        <v>70</v>
      </c>
      <c r="D13" s="64"/>
      <c r="E13" s="67"/>
      <c r="F13" s="158">
        <f t="shared" si="0"/>
        <v>0</v>
      </c>
      <c r="G13" s="90">
        <v>33060</v>
      </c>
      <c r="H13" s="70" t="s">
        <v>128</v>
      </c>
      <c r="I13" s="70">
        <v>50</v>
      </c>
      <c r="J13" s="74"/>
      <c r="K13" s="75"/>
      <c r="L13" s="158">
        <f t="shared" si="1"/>
        <v>0</v>
      </c>
    </row>
    <row r="14" spans="1:12" ht="15" customHeight="1" x14ac:dyDescent="0.35">
      <c r="A14" s="92">
        <v>30070</v>
      </c>
      <c r="B14" s="68" t="s">
        <v>83</v>
      </c>
      <c r="C14" s="69">
        <v>36</v>
      </c>
      <c r="D14" s="64"/>
      <c r="E14" s="67"/>
      <c r="F14" s="158">
        <f t="shared" si="0"/>
        <v>0</v>
      </c>
      <c r="G14" s="92">
        <v>33070</v>
      </c>
      <c r="H14" s="72" t="s">
        <v>129</v>
      </c>
      <c r="I14" s="72">
        <v>50</v>
      </c>
      <c r="J14" s="74"/>
      <c r="K14" s="75"/>
      <c r="L14" s="158">
        <f t="shared" si="1"/>
        <v>0</v>
      </c>
    </row>
    <row r="15" spans="1:12" ht="15" customHeight="1" x14ac:dyDescent="0.35">
      <c r="A15" s="90" t="s">
        <v>84</v>
      </c>
      <c r="B15" s="65" t="s">
        <v>85</v>
      </c>
      <c r="C15" s="66">
        <v>1</v>
      </c>
      <c r="D15" s="64"/>
      <c r="E15" s="67"/>
      <c r="F15" s="158">
        <f t="shared" si="0"/>
        <v>0</v>
      </c>
      <c r="G15" s="90">
        <v>34010</v>
      </c>
      <c r="H15" s="70" t="s">
        <v>130</v>
      </c>
      <c r="I15" s="70">
        <v>200</v>
      </c>
      <c r="J15" s="74"/>
      <c r="K15" s="75"/>
      <c r="L15" s="158">
        <f t="shared" si="1"/>
        <v>0</v>
      </c>
    </row>
    <row r="16" spans="1:12" ht="15" customHeight="1" x14ac:dyDescent="0.35">
      <c r="A16" s="92">
        <v>30320</v>
      </c>
      <c r="B16" s="68" t="s">
        <v>176</v>
      </c>
      <c r="C16" s="69">
        <v>140</v>
      </c>
      <c r="D16" s="64"/>
      <c r="E16" s="67"/>
      <c r="F16" s="158">
        <f t="shared" si="0"/>
        <v>0</v>
      </c>
      <c r="G16" s="82" t="s">
        <v>6</v>
      </c>
      <c r="H16" s="72" t="s">
        <v>131</v>
      </c>
      <c r="I16" s="69">
        <v>60</v>
      </c>
      <c r="J16" s="74"/>
      <c r="K16" s="75"/>
      <c r="L16" s="158">
        <f t="shared" si="1"/>
        <v>0</v>
      </c>
    </row>
    <row r="17" spans="1:12" ht="15" customHeight="1" x14ac:dyDescent="0.35">
      <c r="A17" s="90">
        <v>30340</v>
      </c>
      <c r="B17" s="65" t="s">
        <v>177</v>
      </c>
      <c r="C17" s="66">
        <v>70</v>
      </c>
      <c r="D17" s="64"/>
      <c r="E17" s="67"/>
      <c r="F17" s="158">
        <f t="shared" si="0"/>
        <v>0</v>
      </c>
      <c r="G17" s="84">
        <v>34020</v>
      </c>
      <c r="H17" s="70" t="s">
        <v>132</v>
      </c>
      <c r="I17" s="66">
        <v>100</v>
      </c>
      <c r="J17" s="74"/>
      <c r="K17" s="75"/>
      <c r="L17" s="158">
        <f t="shared" si="1"/>
        <v>0</v>
      </c>
    </row>
    <row r="18" spans="1:12" ht="15" customHeight="1" x14ac:dyDescent="0.35">
      <c r="A18" s="92">
        <v>30120</v>
      </c>
      <c r="B18" s="68" t="s">
        <v>86</v>
      </c>
      <c r="C18" s="69">
        <v>140</v>
      </c>
      <c r="D18" s="64"/>
      <c r="E18" s="67"/>
      <c r="F18" s="158">
        <f t="shared" si="0"/>
        <v>0</v>
      </c>
      <c r="G18" s="82" t="s">
        <v>7</v>
      </c>
      <c r="H18" s="72" t="s">
        <v>133</v>
      </c>
      <c r="I18" s="69">
        <v>36</v>
      </c>
      <c r="J18" s="74"/>
      <c r="K18" s="75"/>
      <c r="L18" s="158">
        <f t="shared" si="1"/>
        <v>0</v>
      </c>
    </row>
    <row r="19" spans="1:12" ht="15" customHeight="1" x14ac:dyDescent="0.35">
      <c r="A19" s="90">
        <v>30140</v>
      </c>
      <c r="B19" s="65" t="s">
        <v>87</v>
      </c>
      <c r="C19" s="66">
        <v>70</v>
      </c>
      <c r="D19" s="64"/>
      <c r="E19" s="67"/>
      <c r="F19" s="158">
        <f t="shared" si="0"/>
        <v>0</v>
      </c>
      <c r="G19" s="84">
        <v>34030</v>
      </c>
      <c r="H19" s="70" t="s">
        <v>134</v>
      </c>
      <c r="I19" s="66">
        <v>50</v>
      </c>
      <c r="J19" s="74"/>
      <c r="K19" s="75"/>
      <c r="L19" s="158">
        <f t="shared" si="1"/>
        <v>0</v>
      </c>
    </row>
    <row r="20" spans="1:12" ht="15" customHeight="1" x14ac:dyDescent="0.35">
      <c r="A20" s="92">
        <v>30350</v>
      </c>
      <c r="B20" s="68" t="s">
        <v>183</v>
      </c>
      <c r="C20" s="69">
        <v>180</v>
      </c>
      <c r="D20" s="64"/>
      <c r="E20" s="67"/>
      <c r="F20" s="158">
        <f t="shared" si="0"/>
        <v>0</v>
      </c>
      <c r="G20" s="82">
        <v>34040</v>
      </c>
      <c r="H20" s="72" t="s">
        <v>135</v>
      </c>
      <c r="I20" s="69">
        <v>120</v>
      </c>
      <c r="J20" s="74"/>
      <c r="K20" s="75"/>
      <c r="L20" s="158">
        <f t="shared" si="1"/>
        <v>0</v>
      </c>
    </row>
    <row r="21" spans="1:12" ht="15" customHeight="1" x14ac:dyDescent="0.35">
      <c r="A21" s="90" t="s">
        <v>184</v>
      </c>
      <c r="B21" s="65" t="s">
        <v>183</v>
      </c>
      <c r="C21" s="66">
        <v>80</v>
      </c>
      <c r="D21" s="64"/>
      <c r="E21" s="67"/>
      <c r="F21" s="158">
        <f t="shared" si="0"/>
        <v>0</v>
      </c>
      <c r="G21" s="84" t="s">
        <v>14</v>
      </c>
      <c r="H21" s="70" t="s">
        <v>136</v>
      </c>
      <c r="I21" s="70">
        <v>80</v>
      </c>
      <c r="J21" s="74"/>
      <c r="K21" s="75"/>
      <c r="L21" s="158">
        <f t="shared" si="1"/>
        <v>0</v>
      </c>
    </row>
    <row r="22" spans="1:12" ht="15" customHeight="1" x14ac:dyDescent="0.35">
      <c r="A22" s="92">
        <v>30360</v>
      </c>
      <c r="B22" s="68" t="s">
        <v>445</v>
      </c>
      <c r="C22" s="69">
        <v>51</v>
      </c>
      <c r="D22" s="64"/>
      <c r="E22" s="67"/>
      <c r="F22" s="158">
        <f t="shared" si="0"/>
        <v>0</v>
      </c>
      <c r="G22" s="82">
        <v>34050</v>
      </c>
      <c r="H22" s="72" t="s">
        <v>137</v>
      </c>
      <c r="I22" s="72">
        <v>60</v>
      </c>
      <c r="J22" s="74"/>
      <c r="K22" s="75"/>
      <c r="L22" s="158">
        <f t="shared" si="1"/>
        <v>0</v>
      </c>
    </row>
    <row r="23" spans="1:12" ht="15" customHeight="1" x14ac:dyDescent="0.35">
      <c r="A23" s="90">
        <v>30170</v>
      </c>
      <c r="B23" s="65" t="s">
        <v>88</v>
      </c>
      <c r="C23" s="66">
        <v>70</v>
      </c>
      <c r="D23" s="64"/>
      <c r="E23" s="67"/>
      <c r="F23" s="158">
        <f t="shared" si="0"/>
        <v>0</v>
      </c>
      <c r="G23" s="84" t="s">
        <v>15</v>
      </c>
      <c r="H23" s="70" t="s">
        <v>138</v>
      </c>
      <c r="I23" s="70">
        <v>36</v>
      </c>
      <c r="J23" s="74"/>
      <c r="K23" s="75"/>
      <c r="L23" s="158">
        <f t="shared" si="1"/>
        <v>0</v>
      </c>
    </row>
    <row r="24" spans="1:12" ht="15" customHeight="1" x14ac:dyDescent="0.35">
      <c r="A24" s="92">
        <v>30180</v>
      </c>
      <c r="B24" s="68" t="s">
        <v>89</v>
      </c>
      <c r="C24" s="69">
        <v>70</v>
      </c>
      <c r="D24" s="64"/>
      <c r="E24" s="67"/>
      <c r="F24" s="158">
        <f t="shared" si="0"/>
        <v>0</v>
      </c>
      <c r="G24" s="82">
        <v>34060</v>
      </c>
      <c r="H24" s="72" t="s">
        <v>139</v>
      </c>
      <c r="I24" s="72">
        <v>36</v>
      </c>
      <c r="J24" s="74"/>
      <c r="K24" s="75"/>
      <c r="L24" s="158">
        <f t="shared" si="1"/>
        <v>0</v>
      </c>
    </row>
    <row r="25" spans="1:12" ht="15" customHeight="1" x14ac:dyDescent="0.35">
      <c r="A25" s="90" t="s">
        <v>66</v>
      </c>
      <c r="B25" s="65" t="s">
        <v>90</v>
      </c>
      <c r="C25" s="66">
        <v>1</v>
      </c>
      <c r="D25" s="64"/>
      <c r="E25" s="67"/>
      <c r="F25" s="158">
        <f t="shared" si="0"/>
        <v>0</v>
      </c>
      <c r="G25" s="84">
        <v>30210</v>
      </c>
      <c r="H25" s="70" t="s">
        <v>452</v>
      </c>
      <c r="I25" s="70">
        <v>132</v>
      </c>
      <c r="J25" s="74"/>
      <c r="K25" s="75"/>
      <c r="L25" s="158">
        <f t="shared" si="1"/>
        <v>0</v>
      </c>
    </row>
    <row r="26" spans="1:12" ht="15" customHeight="1" x14ac:dyDescent="0.35">
      <c r="A26" s="92">
        <v>30220</v>
      </c>
      <c r="B26" s="68" t="s">
        <v>91</v>
      </c>
      <c r="C26" s="69">
        <v>70</v>
      </c>
      <c r="D26" s="64"/>
      <c r="E26" s="67"/>
      <c r="F26" s="158">
        <f t="shared" si="0"/>
        <v>0</v>
      </c>
      <c r="G26" s="82">
        <v>31045</v>
      </c>
      <c r="H26" s="72" t="s">
        <v>453</v>
      </c>
      <c r="I26" s="72">
        <v>70</v>
      </c>
      <c r="J26" s="74"/>
      <c r="K26" s="75"/>
      <c r="L26" s="158">
        <f t="shared" si="1"/>
        <v>0</v>
      </c>
    </row>
    <row r="27" spans="1:12" ht="15" customHeight="1" x14ac:dyDescent="0.35">
      <c r="A27" s="90" t="s">
        <v>67</v>
      </c>
      <c r="B27" s="65" t="s">
        <v>92</v>
      </c>
      <c r="C27" s="66">
        <v>1</v>
      </c>
      <c r="D27" s="64"/>
      <c r="E27" s="67"/>
      <c r="F27" s="158">
        <f t="shared" si="0"/>
        <v>0</v>
      </c>
      <c r="G27" s="90">
        <v>34290</v>
      </c>
      <c r="H27" s="70" t="s">
        <v>449</v>
      </c>
      <c r="I27" s="70">
        <v>8</v>
      </c>
      <c r="J27" s="74"/>
      <c r="K27" s="75"/>
      <c r="L27" s="158">
        <f t="shared" ref="L27:L68" si="2">J27*I27+K27</f>
        <v>0</v>
      </c>
    </row>
    <row r="28" spans="1:12" ht="15" customHeight="1" x14ac:dyDescent="0.35">
      <c r="A28" s="92">
        <v>30211</v>
      </c>
      <c r="B28" s="68" t="s">
        <v>93</v>
      </c>
      <c r="C28" s="69">
        <v>140</v>
      </c>
      <c r="D28" s="64"/>
      <c r="E28" s="67"/>
      <c r="F28" s="158">
        <f t="shared" si="0"/>
        <v>0</v>
      </c>
      <c r="G28" s="92">
        <v>34300</v>
      </c>
      <c r="H28" s="72" t="s">
        <v>450</v>
      </c>
      <c r="I28" s="72">
        <v>6</v>
      </c>
      <c r="J28" s="74"/>
      <c r="K28" s="75"/>
      <c r="L28" s="158">
        <f t="shared" si="2"/>
        <v>0</v>
      </c>
    </row>
    <row r="29" spans="1:12" ht="15" customHeight="1" x14ac:dyDescent="0.35">
      <c r="A29" s="84">
        <v>30212</v>
      </c>
      <c r="B29" s="70" t="s">
        <v>94</v>
      </c>
      <c r="C29" s="71">
        <v>70</v>
      </c>
      <c r="D29" s="64"/>
      <c r="E29" s="67"/>
      <c r="F29" s="158">
        <f t="shared" si="0"/>
        <v>0</v>
      </c>
      <c r="G29" s="189">
        <v>34305</v>
      </c>
      <c r="H29" s="169" t="s">
        <v>451</v>
      </c>
      <c r="I29" s="169">
        <v>25</v>
      </c>
      <c r="J29" s="75"/>
      <c r="K29" s="75"/>
      <c r="L29" s="158">
        <f t="shared" si="2"/>
        <v>0</v>
      </c>
    </row>
    <row r="30" spans="1:12" ht="15" customHeight="1" x14ac:dyDescent="0.35">
      <c r="A30" s="82">
        <v>30190</v>
      </c>
      <c r="B30" s="72" t="s">
        <v>95</v>
      </c>
      <c r="C30" s="73">
        <v>70</v>
      </c>
      <c r="D30" s="64"/>
      <c r="E30" s="67"/>
      <c r="F30" s="158">
        <f t="shared" si="0"/>
        <v>0</v>
      </c>
      <c r="G30" s="82">
        <v>34160</v>
      </c>
      <c r="H30" s="72" t="s">
        <v>171</v>
      </c>
      <c r="I30" s="72">
        <v>12</v>
      </c>
      <c r="J30" s="74"/>
      <c r="K30" s="75"/>
      <c r="L30" s="158">
        <f t="shared" si="2"/>
        <v>0</v>
      </c>
    </row>
    <row r="31" spans="1:12" ht="15" customHeight="1" x14ac:dyDescent="0.35">
      <c r="A31" s="84">
        <v>30230</v>
      </c>
      <c r="B31" s="70" t="s">
        <v>96</v>
      </c>
      <c r="C31" s="71">
        <v>70</v>
      </c>
      <c r="D31" s="64"/>
      <c r="E31" s="67"/>
      <c r="F31" s="158">
        <f t="shared" si="0"/>
        <v>0</v>
      </c>
      <c r="G31" s="84">
        <v>34220</v>
      </c>
      <c r="H31" s="70" t="s">
        <v>140</v>
      </c>
      <c r="I31" s="70">
        <v>1</v>
      </c>
      <c r="J31" s="74"/>
      <c r="K31" s="75"/>
      <c r="L31" s="158">
        <f t="shared" si="2"/>
        <v>0</v>
      </c>
    </row>
    <row r="32" spans="1:12" ht="15" customHeight="1" x14ac:dyDescent="0.35">
      <c r="A32" s="82">
        <v>30280</v>
      </c>
      <c r="B32" s="72" t="s">
        <v>97</v>
      </c>
      <c r="C32" s="73">
        <v>70</v>
      </c>
      <c r="D32" s="64"/>
      <c r="E32" s="67"/>
      <c r="F32" s="158">
        <f t="shared" si="0"/>
        <v>0</v>
      </c>
      <c r="G32" s="82">
        <v>34230</v>
      </c>
      <c r="H32" s="72" t="s">
        <v>141</v>
      </c>
      <c r="I32" s="72">
        <v>1</v>
      </c>
      <c r="J32" s="74"/>
      <c r="K32" s="75"/>
      <c r="L32" s="158">
        <f t="shared" si="2"/>
        <v>0</v>
      </c>
    </row>
    <row r="33" spans="1:12" ht="15" customHeight="1" x14ac:dyDescent="0.35">
      <c r="A33" s="84">
        <v>30290</v>
      </c>
      <c r="B33" s="70" t="s">
        <v>98</v>
      </c>
      <c r="C33" s="71">
        <v>140</v>
      </c>
      <c r="D33" s="64"/>
      <c r="E33" s="67"/>
      <c r="F33" s="158">
        <f t="shared" si="0"/>
        <v>0</v>
      </c>
      <c r="G33" s="84">
        <v>120090</v>
      </c>
      <c r="H33" s="70" t="s">
        <v>333</v>
      </c>
      <c r="I33" s="70">
        <v>1</v>
      </c>
      <c r="J33" s="74"/>
      <c r="K33" s="75"/>
      <c r="L33" s="158">
        <f t="shared" si="2"/>
        <v>0</v>
      </c>
    </row>
    <row r="34" spans="1:12" ht="15" customHeight="1" x14ac:dyDescent="0.35">
      <c r="A34" s="82" t="s">
        <v>180</v>
      </c>
      <c r="B34" s="72" t="s">
        <v>181</v>
      </c>
      <c r="C34" s="73">
        <v>45</v>
      </c>
      <c r="D34" s="64"/>
      <c r="E34" s="67"/>
      <c r="F34" s="158">
        <f t="shared" si="0"/>
        <v>0</v>
      </c>
      <c r="G34" s="82">
        <v>34260</v>
      </c>
      <c r="H34" s="72" t="s">
        <v>173</v>
      </c>
      <c r="I34" s="72">
        <v>12</v>
      </c>
      <c r="J34" s="74"/>
      <c r="K34" s="75"/>
      <c r="L34" s="158">
        <f t="shared" si="2"/>
        <v>0</v>
      </c>
    </row>
    <row r="35" spans="1:12" ht="15" customHeight="1" x14ac:dyDescent="0.35">
      <c r="A35" s="84">
        <v>30260</v>
      </c>
      <c r="B35" s="70" t="s">
        <v>100</v>
      </c>
      <c r="C35" s="71">
        <v>5</v>
      </c>
      <c r="D35" s="64"/>
      <c r="E35" s="67"/>
      <c r="F35" s="158">
        <f t="shared" si="0"/>
        <v>0</v>
      </c>
      <c r="G35" s="84">
        <v>34240</v>
      </c>
      <c r="H35" s="70" t="s">
        <v>172</v>
      </c>
      <c r="I35" s="70">
        <v>10</v>
      </c>
      <c r="J35" s="74"/>
      <c r="K35" s="75"/>
      <c r="L35" s="158">
        <f t="shared" si="2"/>
        <v>0</v>
      </c>
    </row>
    <row r="36" spans="1:12" ht="15" customHeight="1" x14ac:dyDescent="0.35">
      <c r="A36" s="82" t="s">
        <v>101</v>
      </c>
      <c r="B36" s="72" t="s">
        <v>102</v>
      </c>
      <c r="C36" s="73">
        <v>160</v>
      </c>
      <c r="D36" s="64"/>
      <c r="E36" s="67"/>
      <c r="F36" s="158">
        <f t="shared" si="0"/>
        <v>0</v>
      </c>
      <c r="G36" s="82">
        <v>34250</v>
      </c>
      <c r="H36" s="72" t="s">
        <v>334</v>
      </c>
      <c r="I36" s="72">
        <v>1</v>
      </c>
      <c r="J36" s="74"/>
      <c r="K36" s="75"/>
      <c r="L36" s="158">
        <f t="shared" si="2"/>
        <v>0</v>
      </c>
    </row>
    <row r="37" spans="1:12" ht="15" customHeight="1" x14ac:dyDescent="0.35">
      <c r="A37" s="84">
        <v>30240</v>
      </c>
      <c r="B37" s="70" t="s">
        <v>103</v>
      </c>
      <c r="C37" s="71">
        <v>5</v>
      </c>
      <c r="D37" s="64"/>
      <c r="E37" s="67"/>
      <c r="F37" s="158">
        <f t="shared" si="0"/>
        <v>0</v>
      </c>
      <c r="G37" s="84">
        <v>35010</v>
      </c>
      <c r="H37" s="70" t="s">
        <v>142</v>
      </c>
      <c r="I37" s="70">
        <v>6</v>
      </c>
      <c r="J37" s="74"/>
      <c r="K37" s="75"/>
      <c r="L37" s="158">
        <f t="shared" si="2"/>
        <v>0</v>
      </c>
    </row>
    <row r="38" spans="1:12" ht="15" customHeight="1" x14ac:dyDescent="0.35">
      <c r="A38" s="82" t="s">
        <v>8</v>
      </c>
      <c r="B38" s="72" t="s">
        <v>104</v>
      </c>
      <c r="C38" s="73">
        <v>160</v>
      </c>
      <c r="D38" s="64"/>
      <c r="E38" s="67"/>
      <c r="F38" s="158">
        <f t="shared" si="0"/>
        <v>0</v>
      </c>
      <c r="G38" s="92">
        <v>35020</v>
      </c>
      <c r="H38" s="72" t="s">
        <v>143</v>
      </c>
      <c r="I38" s="72">
        <v>6</v>
      </c>
      <c r="J38" s="74"/>
      <c r="K38" s="75"/>
      <c r="L38" s="158">
        <f t="shared" si="2"/>
        <v>0</v>
      </c>
    </row>
    <row r="39" spans="1:12" ht="15" customHeight="1" x14ac:dyDescent="0.35">
      <c r="A39" s="84">
        <v>32140</v>
      </c>
      <c r="B39" s="70" t="s">
        <v>192</v>
      </c>
      <c r="C39" s="71">
        <v>5</v>
      </c>
      <c r="D39" s="64"/>
      <c r="E39" s="67"/>
      <c r="F39" s="158">
        <f t="shared" si="0"/>
        <v>0</v>
      </c>
      <c r="G39" s="84">
        <v>35030</v>
      </c>
      <c r="H39" s="70" t="s">
        <v>144</v>
      </c>
      <c r="I39" s="70">
        <v>6</v>
      </c>
      <c r="J39" s="74"/>
      <c r="K39" s="75"/>
      <c r="L39" s="158">
        <f t="shared" si="2"/>
        <v>0</v>
      </c>
    </row>
    <row r="40" spans="1:12" ht="15" customHeight="1" x14ac:dyDescent="0.35">
      <c r="A40" s="82" t="s">
        <v>190</v>
      </c>
      <c r="B40" s="72" t="s">
        <v>191</v>
      </c>
      <c r="C40" s="73">
        <v>80</v>
      </c>
      <c r="D40" s="64"/>
      <c r="E40" s="67"/>
      <c r="F40" s="158">
        <f t="shared" ref="F40:F67" si="3">D40*C40+E40</f>
        <v>0</v>
      </c>
      <c r="G40" s="82">
        <v>35040</v>
      </c>
      <c r="H40" s="72" t="s">
        <v>145</v>
      </c>
      <c r="I40" s="72">
        <v>6</v>
      </c>
      <c r="J40" s="74"/>
      <c r="K40" s="75"/>
      <c r="L40" s="158">
        <f t="shared" si="2"/>
        <v>0</v>
      </c>
    </row>
    <row r="41" spans="1:12" ht="15" customHeight="1" x14ac:dyDescent="0.35">
      <c r="A41" s="82">
        <v>31013</v>
      </c>
      <c r="B41" s="72" t="s">
        <v>459</v>
      </c>
      <c r="C41" s="73">
        <v>80</v>
      </c>
      <c r="D41" s="64"/>
      <c r="E41" s="67"/>
      <c r="F41" s="158">
        <f t="shared" si="3"/>
        <v>0</v>
      </c>
      <c r="G41" s="84">
        <v>35050</v>
      </c>
      <c r="H41" s="70" t="s">
        <v>146</v>
      </c>
      <c r="I41" s="70">
        <v>6</v>
      </c>
      <c r="J41" s="74"/>
      <c r="K41" s="75"/>
      <c r="L41" s="158">
        <f t="shared" si="2"/>
        <v>0</v>
      </c>
    </row>
    <row r="42" spans="1:12" ht="15" customHeight="1" x14ac:dyDescent="0.35">
      <c r="A42" s="82">
        <v>31010</v>
      </c>
      <c r="B42" s="72" t="s">
        <v>106</v>
      </c>
      <c r="C42" s="73">
        <v>80</v>
      </c>
      <c r="D42" s="64"/>
      <c r="E42" s="67"/>
      <c r="F42" s="158">
        <f t="shared" si="3"/>
        <v>0</v>
      </c>
      <c r="G42" s="82">
        <v>35060</v>
      </c>
      <c r="H42" s="72" t="s">
        <v>147</v>
      </c>
      <c r="I42" s="72">
        <v>6</v>
      </c>
      <c r="J42" s="74"/>
      <c r="K42" s="75"/>
      <c r="L42" s="158">
        <f t="shared" si="2"/>
        <v>0</v>
      </c>
    </row>
    <row r="43" spans="1:12" ht="15" customHeight="1" x14ac:dyDescent="0.35">
      <c r="A43" s="179" t="s">
        <v>68</v>
      </c>
      <c r="B43" s="170" t="s">
        <v>107</v>
      </c>
      <c r="C43" s="171">
        <v>1</v>
      </c>
      <c r="D43" s="172"/>
      <c r="E43" s="173"/>
      <c r="F43" s="180">
        <f t="shared" si="3"/>
        <v>0</v>
      </c>
      <c r="G43" s="84">
        <v>35070</v>
      </c>
      <c r="H43" s="70" t="s">
        <v>148</v>
      </c>
      <c r="I43" s="70">
        <v>6</v>
      </c>
      <c r="J43" s="74"/>
      <c r="K43" s="75"/>
      <c r="L43" s="158">
        <f t="shared" si="2"/>
        <v>0</v>
      </c>
    </row>
    <row r="44" spans="1:12" ht="15" customHeight="1" x14ac:dyDescent="0.35">
      <c r="A44" s="181">
        <v>31040</v>
      </c>
      <c r="B44" s="174" t="s">
        <v>108</v>
      </c>
      <c r="C44" s="175">
        <v>70</v>
      </c>
      <c r="D44" s="172"/>
      <c r="E44" s="173"/>
      <c r="F44" s="180">
        <f t="shared" si="3"/>
        <v>0</v>
      </c>
      <c r="G44" s="82">
        <v>35080</v>
      </c>
      <c r="H44" s="72" t="s">
        <v>149</v>
      </c>
      <c r="I44" s="72">
        <v>6</v>
      </c>
      <c r="J44" s="74"/>
      <c r="K44" s="75"/>
      <c r="L44" s="158">
        <f t="shared" si="2"/>
        <v>0</v>
      </c>
    </row>
    <row r="45" spans="1:12" ht="15" customHeight="1" x14ac:dyDescent="0.35">
      <c r="A45" s="179">
        <v>31060</v>
      </c>
      <c r="B45" s="170" t="s">
        <v>109</v>
      </c>
      <c r="C45" s="171">
        <v>70</v>
      </c>
      <c r="D45" s="172"/>
      <c r="E45" s="173"/>
      <c r="F45" s="180">
        <f t="shared" si="3"/>
        <v>0</v>
      </c>
      <c r="G45" s="84">
        <v>35190</v>
      </c>
      <c r="H45" s="70" t="s">
        <v>179</v>
      </c>
      <c r="I45" s="70">
        <v>6</v>
      </c>
      <c r="J45" s="74"/>
      <c r="K45" s="75"/>
      <c r="L45" s="158">
        <f t="shared" si="2"/>
        <v>0</v>
      </c>
    </row>
    <row r="46" spans="1:12" ht="15" customHeight="1" x14ac:dyDescent="0.35">
      <c r="A46" s="181">
        <v>31070</v>
      </c>
      <c r="B46" s="174" t="s">
        <v>446</v>
      </c>
      <c r="C46" s="175">
        <v>36</v>
      </c>
      <c r="D46" s="172"/>
      <c r="E46" s="173"/>
      <c r="F46" s="180">
        <f t="shared" si="3"/>
        <v>0</v>
      </c>
      <c r="G46" s="82">
        <v>35090</v>
      </c>
      <c r="H46" s="72" t="s">
        <v>150</v>
      </c>
      <c r="I46" s="72">
        <v>6</v>
      </c>
      <c r="J46" s="74"/>
      <c r="K46" s="75"/>
      <c r="L46" s="158">
        <f t="shared" si="2"/>
        <v>0</v>
      </c>
    </row>
    <row r="47" spans="1:12" ht="15" customHeight="1" x14ac:dyDescent="0.35">
      <c r="A47" s="179">
        <v>31090</v>
      </c>
      <c r="B47" s="170" t="s">
        <v>193</v>
      </c>
      <c r="C47" s="171">
        <v>70</v>
      </c>
      <c r="D47" s="172"/>
      <c r="E47" s="173"/>
      <c r="F47" s="180">
        <f t="shared" si="3"/>
        <v>0</v>
      </c>
      <c r="G47" s="84">
        <v>35100</v>
      </c>
      <c r="H47" s="70" t="s">
        <v>151</v>
      </c>
      <c r="I47" s="70">
        <v>6</v>
      </c>
      <c r="J47" s="74"/>
      <c r="K47" s="75"/>
      <c r="L47" s="158">
        <f t="shared" si="2"/>
        <v>0</v>
      </c>
    </row>
    <row r="48" spans="1:12" ht="15" customHeight="1" x14ac:dyDescent="0.35">
      <c r="A48" s="181">
        <v>32010</v>
      </c>
      <c r="B48" s="174" t="s">
        <v>447</v>
      </c>
      <c r="C48" s="175">
        <v>1</v>
      </c>
      <c r="D48" s="172"/>
      <c r="E48" s="173"/>
      <c r="F48" s="180">
        <f t="shared" si="3"/>
        <v>0</v>
      </c>
      <c r="G48" s="82">
        <v>35110</v>
      </c>
      <c r="H48" s="72" t="s">
        <v>152</v>
      </c>
      <c r="I48" s="72">
        <v>6</v>
      </c>
      <c r="J48" s="74"/>
      <c r="K48" s="75"/>
      <c r="L48" s="158">
        <f t="shared" si="2"/>
        <v>0</v>
      </c>
    </row>
    <row r="49" spans="1:12" ht="15" customHeight="1" x14ac:dyDescent="0.35">
      <c r="A49" s="179" t="s">
        <v>187</v>
      </c>
      <c r="B49" s="170" t="s">
        <v>448</v>
      </c>
      <c r="C49" s="171">
        <v>60</v>
      </c>
      <c r="D49" s="172"/>
      <c r="E49" s="173"/>
      <c r="F49" s="180">
        <f t="shared" si="3"/>
        <v>0</v>
      </c>
      <c r="G49" s="84">
        <v>35111</v>
      </c>
      <c r="H49" s="70" t="s">
        <v>153</v>
      </c>
      <c r="I49" s="70">
        <v>1</v>
      </c>
      <c r="J49" s="74"/>
      <c r="K49" s="75"/>
      <c r="L49" s="158">
        <f t="shared" si="2"/>
        <v>0</v>
      </c>
    </row>
    <row r="50" spans="1:12" ht="15" customHeight="1" x14ac:dyDescent="0.35">
      <c r="A50" s="181">
        <v>32035</v>
      </c>
      <c r="B50" s="174" t="s">
        <v>111</v>
      </c>
      <c r="C50" s="175">
        <v>39</v>
      </c>
      <c r="D50" s="172"/>
      <c r="E50" s="173"/>
      <c r="F50" s="180">
        <f t="shared" si="3"/>
        <v>0</v>
      </c>
      <c r="G50" s="82">
        <v>35112</v>
      </c>
      <c r="H50" s="72" t="s">
        <v>154</v>
      </c>
      <c r="I50" s="72">
        <v>1</v>
      </c>
      <c r="J50" s="74"/>
      <c r="K50" s="75"/>
      <c r="L50" s="158">
        <f t="shared" si="2"/>
        <v>0</v>
      </c>
    </row>
    <row r="51" spans="1:12" ht="15" customHeight="1" x14ac:dyDescent="0.35">
      <c r="A51" s="179" t="s">
        <v>70</v>
      </c>
      <c r="B51" s="170" t="s">
        <v>112</v>
      </c>
      <c r="C51" s="171">
        <v>1</v>
      </c>
      <c r="D51" s="172"/>
      <c r="E51" s="173"/>
      <c r="F51" s="180">
        <f t="shared" si="3"/>
        <v>0</v>
      </c>
      <c r="G51" s="84">
        <v>35120</v>
      </c>
      <c r="H51" s="70" t="s">
        <v>155</v>
      </c>
      <c r="I51" s="70">
        <v>6</v>
      </c>
      <c r="J51" s="74"/>
      <c r="K51" s="75"/>
      <c r="L51" s="158">
        <f t="shared" si="2"/>
        <v>0</v>
      </c>
    </row>
    <row r="52" spans="1:12" ht="15" customHeight="1" x14ac:dyDescent="0.35">
      <c r="A52" s="181">
        <v>32020</v>
      </c>
      <c r="B52" s="174" t="s">
        <v>113</v>
      </c>
      <c r="C52" s="175">
        <v>39</v>
      </c>
      <c r="D52" s="172"/>
      <c r="E52" s="173"/>
      <c r="F52" s="180">
        <f t="shared" si="3"/>
        <v>0</v>
      </c>
      <c r="G52" s="82">
        <v>35121</v>
      </c>
      <c r="H52" s="72" t="s">
        <v>156</v>
      </c>
      <c r="I52" s="72">
        <v>1</v>
      </c>
      <c r="J52" s="74"/>
      <c r="K52" s="75"/>
      <c r="L52" s="158">
        <f t="shared" si="2"/>
        <v>0</v>
      </c>
    </row>
    <row r="53" spans="1:12" ht="15" customHeight="1" x14ac:dyDescent="0.35">
      <c r="A53" s="179">
        <v>32030</v>
      </c>
      <c r="B53" s="170" t="s">
        <v>114</v>
      </c>
      <c r="C53" s="171">
        <v>39</v>
      </c>
      <c r="D53" s="172"/>
      <c r="E53" s="173"/>
      <c r="F53" s="180">
        <f t="shared" si="3"/>
        <v>0</v>
      </c>
      <c r="G53" s="90">
        <v>35122</v>
      </c>
      <c r="H53" s="70" t="s">
        <v>157</v>
      </c>
      <c r="I53" s="70">
        <v>1</v>
      </c>
      <c r="J53" s="74"/>
      <c r="K53" s="75"/>
      <c r="L53" s="158">
        <f t="shared" si="2"/>
        <v>0</v>
      </c>
    </row>
    <row r="54" spans="1:12" ht="15" customHeight="1" x14ac:dyDescent="0.35">
      <c r="A54" s="181" t="s">
        <v>69</v>
      </c>
      <c r="B54" s="174" t="s">
        <v>115</v>
      </c>
      <c r="C54" s="175">
        <v>1</v>
      </c>
      <c r="D54" s="172"/>
      <c r="E54" s="173"/>
      <c r="F54" s="180">
        <f t="shared" si="3"/>
        <v>0</v>
      </c>
      <c r="G54" s="92">
        <v>35130</v>
      </c>
      <c r="H54" s="72" t="s">
        <v>158</v>
      </c>
      <c r="I54" s="72">
        <v>6</v>
      </c>
      <c r="J54" s="74"/>
      <c r="K54" s="75"/>
      <c r="L54" s="158">
        <f t="shared" si="2"/>
        <v>0</v>
      </c>
    </row>
    <row r="55" spans="1:12" ht="15" customHeight="1" x14ac:dyDescent="0.35">
      <c r="A55" s="179">
        <v>32050</v>
      </c>
      <c r="B55" s="170" t="s">
        <v>116</v>
      </c>
      <c r="C55" s="171">
        <v>42</v>
      </c>
      <c r="D55" s="172"/>
      <c r="E55" s="173"/>
      <c r="F55" s="180">
        <f t="shared" si="3"/>
        <v>0</v>
      </c>
      <c r="G55" s="84">
        <v>35140</v>
      </c>
      <c r="H55" s="70" t="s">
        <v>159</v>
      </c>
      <c r="I55" s="70">
        <v>6</v>
      </c>
      <c r="J55" s="74"/>
      <c r="K55" s="75"/>
      <c r="L55" s="158">
        <f t="shared" si="2"/>
        <v>0</v>
      </c>
    </row>
    <row r="56" spans="1:12" ht="15" customHeight="1" x14ac:dyDescent="0.35">
      <c r="A56" s="181">
        <v>32060</v>
      </c>
      <c r="B56" s="174" t="s">
        <v>117</v>
      </c>
      <c r="C56" s="175">
        <v>33</v>
      </c>
      <c r="D56" s="172"/>
      <c r="E56" s="173"/>
      <c r="F56" s="180">
        <f t="shared" si="3"/>
        <v>0</v>
      </c>
      <c r="G56" s="92">
        <v>35150</v>
      </c>
      <c r="H56" s="72" t="s">
        <v>160</v>
      </c>
      <c r="I56" s="72">
        <v>6</v>
      </c>
      <c r="J56" s="74"/>
      <c r="K56" s="75"/>
      <c r="L56" s="158">
        <f t="shared" si="2"/>
        <v>0</v>
      </c>
    </row>
    <row r="57" spans="1:12" ht="15" customHeight="1" x14ac:dyDescent="0.35">
      <c r="A57" s="179">
        <v>32130</v>
      </c>
      <c r="B57" s="170" t="s">
        <v>185</v>
      </c>
      <c r="C57" s="171">
        <v>50</v>
      </c>
      <c r="D57" s="172"/>
      <c r="E57" s="173"/>
      <c r="F57" s="180">
        <f t="shared" si="3"/>
        <v>0</v>
      </c>
      <c r="G57" s="90">
        <v>35151</v>
      </c>
      <c r="H57" s="70" t="s">
        <v>161</v>
      </c>
      <c r="I57" s="70">
        <v>1</v>
      </c>
      <c r="J57" s="74"/>
      <c r="K57" s="75"/>
      <c r="L57" s="158">
        <f t="shared" si="2"/>
        <v>0</v>
      </c>
    </row>
    <row r="58" spans="1:12" ht="15" customHeight="1" x14ac:dyDescent="0.35">
      <c r="A58" s="181">
        <v>32090</v>
      </c>
      <c r="B58" s="174" t="s">
        <v>118</v>
      </c>
      <c r="C58" s="175">
        <v>36</v>
      </c>
      <c r="D58" s="172"/>
      <c r="E58" s="173"/>
      <c r="F58" s="180">
        <f t="shared" si="3"/>
        <v>0</v>
      </c>
      <c r="G58" s="82" t="s">
        <v>162</v>
      </c>
      <c r="H58" s="72" t="s">
        <v>163</v>
      </c>
      <c r="I58" s="72">
        <v>120</v>
      </c>
      <c r="J58" s="74"/>
      <c r="K58" s="75"/>
      <c r="L58" s="158">
        <f t="shared" si="2"/>
        <v>0</v>
      </c>
    </row>
    <row r="59" spans="1:12" ht="15" customHeight="1" x14ac:dyDescent="0.35">
      <c r="A59" s="182">
        <v>32070</v>
      </c>
      <c r="B59" s="176" t="s">
        <v>119</v>
      </c>
      <c r="C59" s="177">
        <v>200</v>
      </c>
      <c r="D59" s="172"/>
      <c r="E59" s="173"/>
      <c r="F59" s="180">
        <f t="shared" si="3"/>
        <v>0</v>
      </c>
      <c r="G59" s="84">
        <v>35152</v>
      </c>
      <c r="H59" s="70" t="s">
        <v>164</v>
      </c>
      <c r="I59" s="70">
        <v>1</v>
      </c>
      <c r="J59" s="74"/>
      <c r="K59" s="75"/>
      <c r="L59" s="158">
        <f t="shared" si="2"/>
        <v>0</v>
      </c>
    </row>
    <row r="60" spans="1:12" ht="15" customHeight="1" x14ac:dyDescent="0.35">
      <c r="A60" s="183">
        <v>32070</v>
      </c>
      <c r="B60" s="145" t="s">
        <v>119</v>
      </c>
      <c r="C60" s="178">
        <v>5</v>
      </c>
      <c r="D60" s="172"/>
      <c r="E60" s="173"/>
      <c r="F60" s="180">
        <f t="shared" si="3"/>
        <v>0</v>
      </c>
      <c r="G60" s="92" t="s">
        <v>165</v>
      </c>
      <c r="H60" s="72" t="s">
        <v>166</v>
      </c>
      <c r="I60" s="72">
        <v>60</v>
      </c>
      <c r="J60" s="74"/>
      <c r="K60" s="75"/>
      <c r="L60" s="158">
        <f t="shared" si="2"/>
        <v>0</v>
      </c>
    </row>
    <row r="61" spans="1:12" ht="15" customHeight="1" x14ac:dyDescent="0.35">
      <c r="A61" s="179" t="s">
        <v>30</v>
      </c>
      <c r="B61" s="170" t="s">
        <v>120</v>
      </c>
      <c r="C61" s="170">
        <v>96</v>
      </c>
      <c r="D61" s="172"/>
      <c r="E61" s="173"/>
      <c r="F61" s="180">
        <f t="shared" si="3"/>
        <v>0</v>
      </c>
      <c r="G61" s="90">
        <v>34090</v>
      </c>
      <c r="H61" s="70" t="s">
        <v>55</v>
      </c>
      <c r="I61" s="70">
        <v>40</v>
      </c>
      <c r="J61" s="74"/>
      <c r="K61" s="75"/>
      <c r="L61" s="158">
        <f t="shared" si="2"/>
        <v>0</v>
      </c>
    </row>
    <row r="62" spans="1:12" ht="15" customHeight="1" x14ac:dyDescent="0.35">
      <c r="A62" s="181">
        <v>32080</v>
      </c>
      <c r="B62" s="174" t="s">
        <v>121</v>
      </c>
      <c r="C62" s="175">
        <v>117</v>
      </c>
      <c r="D62" s="172"/>
      <c r="E62" s="173"/>
      <c r="F62" s="180">
        <f t="shared" si="3"/>
        <v>0</v>
      </c>
      <c r="G62" s="92">
        <v>34091</v>
      </c>
      <c r="H62" s="72" t="s">
        <v>194</v>
      </c>
      <c r="I62" s="72">
        <v>40</v>
      </c>
      <c r="J62" s="74"/>
      <c r="K62" s="75"/>
      <c r="L62" s="158">
        <f t="shared" si="2"/>
        <v>0</v>
      </c>
    </row>
    <row r="63" spans="1:12" ht="15" customHeight="1" x14ac:dyDescent="0.35">
      <c r="A63" s="179" t="s">
        <v>29</v>
      </c>
      <c r="B63" s="170" t="s">
        <v>122</v>
      </c>
      <c r="C63" s="170">
        <v>50</v>
      </c>
      <c r="D63" s="172"/>
      <c r="E63" s="173"/>
      <c r="F63" s="180">
        <f t="shared" si="3"/>
        <v>0</v>
      </c>
      <c r="G63" s="90">
        <v>120110</v>
      </c>
      <c r="H63" s="70" t="s">
        <v>174</v>
      </c>
      <c r="I63" s="70">
        <v>48</v>
      </c>
      <c r="J63" s="74"/>
      <c r="K63" s="75"/>
      <c r="L63" s="158">
        <f t="shared" si="2"/>
        <v>0</v>
      </c>
    </row>
    <row r="64" spans="1:12" ht="15" customHeight="1" x14ac:dyDescent="0.35">
      <c r="A64" s="181">
        <v>32100</v>
      </c>
      <c r="B64" s="174" t="s">
        <v>123</v>
      </c>
      <c r="C64" s="174">
        <v>36</v>
      </c>
      <c r="D64" s="172"/>
      <c r="E64" s="173"/>
      <c r="F64" s="180">
        <f t="shared" si="3"/>
        <v>0</v>
      </c>
      <c r="G64" s="92">
        <v>35170</v>
      </c>
      <c r="H64" s="72" t="s">
        <v>167</v>
      </c>
      <c r="I64" s="72">
        <v>6</v>
      </c>
      <c r="J64" s="77"/>
      <c r="K64" s="78"/>
      <c r="L64" s="158">
        <f t="shared" si="2"/>
        <v>0</v>
      </c>
    </row>
    <row r="65" spans="1:12" ht="15" customHeight="1" x14ac:dyDescent="0.35">
      <c r="A65" s="179" t="s">
        <v>329</v>
      </c>
      <c r="B65" s="170" t="s">
        <v>328</v>
      </c>
      <c r="C65" s="170">
        <v>1</v>
      </c>
      <c r="D65" s="172"/>
      <c r="E65" s="173"/>
      <c r="F65" s="180">
        <f t="shared" si="3"/>
        <v>0</v>
      </c>
      <c r="G65" s="84">
        <v>35180</v>
      </c>
      <c r="H65" s="70" t="s">
        <v>168</v>
      </c>
      <c r="I65" s="70">
        <v>6</v>
      </c>
      <c r="J65" s="74"/>
      <c r="K65" s="75"/>
      <c r="L65" s="158">
        <f t="shared" si="2"/>
        <v>0</v>
      </c>
    </row>
    <row r="66" spans="1:12" ht="15" customHeight="1" x14ac:dyDescent="0.35">
      <c r="A66" s="181">
        <v>32120</v>
      </c>
      <c r="B66" s="174" t="s">
        <v>189</v>
      </c>
      <c r="C66" s="174">
        <v>36</v>
      </c>
      <c r="D66" s="172"/>
      <c r="E66" s="173"/>
      <c r="F66" s="180">
        <f t="shared" si="3"/>
        <v>0</v>
      </c>
      <c r="G66" s="82">
        <v>85021</v>
      </c>
      <c r="H66" s="72" t="s">
        <v>195</v>
      </c>
      <c r="I66" s="72">
        <v>12</v>
      </c>
      <c r="J66" s="74"/>
      <c r="K66" s="75"/>
      <c r="L66" s="158">
        <f t="shared" si="2"/>
        <v>0</v>
      </c>
    </row>
    <row r="67" spans="1:12" ht="15" customHeight="1" thickBot="1" x14ac:dyDescent="0.4">
      <c r="A67" s="184" t="s">
        <v>330</v>
      </c>
      <c r="B67" s="185" t="s">
        <v>331</v>
      </c>
      <c r="C67" s="185">
        <v>1</v>
      </c>
      <c r="D67" s="186"/>
      <c r="E67" s="187"/>
      <c r="F67" s="188">
        <f t="shared" si="3"/>
        <v>0</v>
      </c>
      <c r="G67" s="84">
        <v>53935</v>
      </c>
      <c r="H67" s="70" t="s">
        <v>196</v>
      </c>
      <c r="I67" s="70">
        <v>12</v>
      </c>
      <c r="J67" s="74"/>
      <c r="K67" s="75"/>
      <c r="L67" s="158">
        <f t="shared" si="2"/>
        <v>0</v>
      </c>
    </row>
    <row r="68" spans="1:12" ht="15" customHeight="1" thickBot="1" x14ac:dyDescent="0.4">
      <c r="G68" s="86">
        <v>10036</v>
      </c>
      <c r="H68" s="190" t="s">
        <v>345</v>
      </c>
      <c r="I68" s="190">
        <v>12</v>
      </c>
      <c r="J68" s="191"/>
      <c r="K68" s="192"/>
      <c r="L68" s="160">
        <f t="shared" si="2"/>
        <v>0</v>
      </c>
    </row>
    <row r="69" spans="1:12" ht="13.5" customHeight="1" x14ac:dyDescent="0.35">
      <c r="B69" s="52" t="s">
        <v>348</v>
      </c>
      <c r="D69" s="25">
        <f>SUM(D8:D67,J8:J26)</f>
        <v>0</v>
      </c>
      <c r="E69" s="3"/>
    </row>
    <row r="70" spans="1:12" ht="13.5" customHeight="1" thickBot="1" x14ac:dyDescent="0.4">
      <c r="H70" s="48" t="s">
        <v>335</v>
      </c>
      <c r="L70" s="25"/>
    </row>
    <row r="71" spans="1:12" ht="13.5" customHeight="1" x14ac:dyDescent="0.35">
      <c r="G71" s="38" t="s">
        <v>3</v>
      </c>
      <c r="H71" s="39"/>
      <c r="I71" s="39"/>
      <c r="J71" s="40"/>
      <c r="L71" s="25"/>
    </row>
    <row r="72" spans="1:12" ht="13.5" customHeight="1" x14ac:dyDescent="0.35">
      <c r="G72" s="41"/>
      <c r="J72" s="42"/>
    </row>
    <row r="73" spans="1:12" x14ac:dyDescent="0.35">
      <c r="G73" s="41"/>
      <c r="J73" s="42"/>
    </row>
    <row r="74" spans="1:12" x14ac:dyDescent="0.35">
      <c r="G74" s="41"/>
      <c r="J74" s="42"/>
    </row>
    <row r="75" spans="1:12" x14ac:dyDescent="0.35">
      <c r="G75" s="41"/>
      <c r="J75" s="42"/>
    </row>
    <row r="76" spans="1:12" x14ac:dyDescent="0.35">
      <c r="G76" s="41"/>
      <c r="J76" s="42"/>
    </row>
    <row r="77" spans="1:12" x14ac:dyDescent="0.35">
      <c r="G77" s="41"/>
      <c r="J77" s="42"/>
    </row>
    <row r="78" spans="1:12" x14ac:dyDescent="0.35">
      <c r="G78" s="41"/>
      <c r="J78" s="42"/>
    </row>
    <row r="79" spans="1:12" ht="15" thickBot="1" x14ac:dyDescent="0.4">
      <c r="G79" s="43"/>
      <c r="H79" s="44"/>
      <c r="I79" s="44"/>
      <c r="J79" s="45"/>
    </row>
    <row r="80" spans="1:12" x14ac:dyDescent="0.35">
      <c r="B80" s="47"/>
    </row>
    <row r="86" spans="2:9" x14ac:dyDescent="0.35">
      <c r="I86" s="49"/>
    </row>
    <row r="88" spans="2:9" x14ac:dyDescent="0.35">
      <c r="B88" s="27"/>
    </row>
  </sheetData>
  <phoneticPr fontId="5" type="noConversion"/>
  <pageMargins left="0.25" right="0.25" top="0.75" bottom="0.75" header="0.3" footer="0.3"/>
  <pageSetup paperSize="9" scale="76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55B64-DC34-4A24-B56F-4DF185E1BE9A}">
  <sheetPr codeName="Blad2"/>
  <dimension ref="A1:E42"/>
  <sheetViews>
    <sheetView workbookViewId="0">
      <selection activeCell="B12" sqref="B12"/>
    </sheetView>
  </sheetViews>
  <sheetFormatPr defaultColWidth="8.81640625" defaultRowHeight="14.5" x14ac:dyDescent="0.35"/>
  <cols>
    <col min="1" max="1" width="19.81640625" bestFit="1" customWidth="1"/>
    <col min="2" max="2" width="18.36328125" bestFit="1" customWidth="1"/>
    <col min="3" max="3" width="4.1796875" bestFit="1" customWidth="1"/>
    <col min="4" max="4" width="12.453125" customWidth="1"/>
    <col min="5" max="5" width="15.36328125" bestFit="1" customWidth="1"/>
  </cols>
  <sheetData>
    <row r="1" spans="1:5" ht="21" x14ac:dyDescent="0.35">
      <c r="A1" s="63" t="s">
        <v>12</v>
      </c>
      <c r="B1" s="6"/>
      <c r="C1" s="6"/>
      <c r="D1" s="6" t="s">
        <v>441</v>
      </c>
      <c r="E1" s="53"/>
    </row>
    <row r="2" spans="1:5" ht="21" x14ac:dyDescent="0.35">
      <c r="A2" s="7" t="s">
        <v>13</v>
      </c>
      <c r="B2" s="8"/>
      <c r="C2" s="8"/>
      <c r="D2" s="8" t="s">
        <v>442</v>
      </c>
      <c r="E2" s="15"/>
    </row>
    <row r="3" spans="1:5" x14ac:dyDescent="0.35">
      <c r="A3" s="12" t="s">
        <v>9</v>
      </c>
      <c r="B3" s="13"/>
      <c r="C3" s="2"/>
      <c r="D3" s="2"/>
      <c r="E3" s="15"/>
    </row>
    <row r="4" spans="1:5" x14ac:dyDescent="0.35">
      <c r="A4" s="14"/>
      <c r="B4" s="2"/>
      <c r="C4" s="2"/>
      <c r="D4" s="2"/>
      <c r="E4" s="15"/>
    </row>
    <row r="5" spans="1:5" ht="15" thickBot="1" x14ac:dyDescent="0.4">
      <c r="A5" s="16"/>
      <c r="B5" s="17"/>
      <c r="C5" s="17"/>
      <c r="D5" s="17"/>
      <c r="E5" s="18"/>
    </row>
    <row r="6" spans="1:5" ht="15" thickBot="1" x14ac:dyDescent="0.4">
      <c r="A6" s="147" t="s">
        <v>16</v>
      </c>
      <c r="B6" s="148" t="s">
        <v>0</v>
      </c>
      <c r="C6" s="148" t="s">
        <v>1</v>
      </c>
      <c r="D6" s="154" t="s">
        <v>346</v>
      </c>
      <c r="E6" s="149" t="s">
        <v>347</v>
      </c>
    </row>
    <row r="7" spans="1:5" ht="15" thickBot="1" x14ac:dyDescent="0.4">
      <c r="A7" s="79">
        <v>22022</v>
      </c>
      <c r="B7" s="80" t="s">
        <v>199</v>
      </c>
      <c r="C7" s="80">
        <v>1</v>
      </c>
      <c r="D7" s="81"/>
      <c r="E7" s="135">
        <f>C7*D7</f>
        <v>0</v>
      </c>
    </row>
    <row r="8" spans="1:5" ht="15" thickBot="1" x14ac:dyDescent="0.4">
      <c r="A8" s="82" t="s">
        <v>201</v>
      </c>
      <c r="B8" s="83" t="s">
        <v>206</v>
      </c>
      <c r="C8" s="83">
        <v>100</v>
      </c>
      <c r="D8" s="64"/>
      <c r="E8" s="135">
        <f t="shared" ref="E8:E42" si="0">C8*D8</f>
        <v>0</v>
      </c>
    </row>
    <row r="9" spans="1:5" ht="15" thickBot="1" x14ac:dyDescent="0.4">
      <c r="A9" s="82">
        <v>22025</v>
      </c>
      <c r="B9" s="83" t="s">
        <v>454</v>
      </c>
      <c r="C9" s="83">
        <v>1</v>
      </c>
      <c r="D9" s="64"/>
      <c r="E9" s="135">
        <f t="shared" si="0"/>
        <v>0</v>
      </c>
    </row>
    <row r="10" spans="1:5" ht="15" thickBot="1" x14ac:dyDescent="0.4">
      <c r="A10" s="82"/>
      <c r="B10" s="83" t="s">
        <v>455</v>
      </c>
      <c r="C10" s="83">
        <v>75</v>
      </c>
      <c r="D10" s="64"/>
      <c r="E10" s="135">
        <f t="shared" si="0"/>
        <v>0</v>
      </c>
    </row>
    <row r="11" spans="1:5" ht="15" thickBot="1" x14ac:dyDescent="0.4">
      <c r="A11" s="84">
        <v>22030</v>
      </c>
      <c r="B11" s="85" t="s">
        <v>202</v>
      </c>
      <c r="C11" s="85">
        <v>1</v>
      </c>
      <c r="D11" s="64"/>
      <c r="E11" s="135">
        <f t="shared" si="0"/>
        <v>0</v>
      </c>
    </row>
    <row r="12" spans="1:5" ht="15" thickBot="1" x14ac:dyDescent="0.4">
      <c r="A12" s="82" t="s">
        <v>203</v>
      </c>
      <c r="B12" s="83" t="s">
        <v>207</v>
      </c>
      <c r="C12" s="83">
        <v>75</v>
      </c>
      <c r="D12" s="64"/>
      <c r="E12" s="135">
        <f t="shared" si="0"/>
        <v>0</v>
      </c>
    </row>
    <row r="13" spans="1:5" ht="15" thickBot="1" x14ac:dyDescent="0.4">
      <c r="A13" s="82">
        <v>22035</v>
      </c>
      <c r="B13" s="83" t="s">
        <v>456</v>
      </c>
      <c r="C13" s="83">
        <v>1</v>
      </c>
      <c r="D13" s="64"/>
      <c r="E13" s="135">
        <f t="shared" si="0"/>
        <v>0</v>
      </c>
    </row>
    <row r="14" spans="1:5" ht="15" thickBot="1" x14ac:dyDescent="0.4">
      <c r="A14" s="82" t="s">
        <v>458</v>
      </c>
      <c r="B14" s="83" t="s">
        <v>457</v>
      </c>
      <c r="C14" s="83">
        <v>150</v>
      </c>
      <c r="D14" s="64"/>
      <c r="E14" s="135">
        <f t="shared" si="0"/>
        <v>0</v>
      </c>
    </row>
    <row r="15" spans="1:5" ht="15" thickBot="1" x14ac:dyDescent="0.4">
      <c r="A15" s="84">
        <v>22040</v>
      </c>
      <c r="B15" s="85" t="s">
        <v>204</v>
      </c>
      <c r="C15" s="85">
        <v>1</v>
      </c>
      <c r="D15" s="64"/>
      <c r="E15" s="135">
        <f t="shared" si="0"/>
        <v>0</v>
      </c>
    </row>
    <row r="16" spans="1:5" ht="15" thickBot="1" x14ac:dyDescent="0.4">
      <c r="A16" s="82" t="s">
        <v>205</v>
      </c>
      <c r="B16" s="83" t="s">
        <v>208</v>
      </c>
      <c r="C16" s="83">
        <v>100</v>
      </c>
      <c r="D16" s="64"/>
      <c r="E16" s="135">
        <f t="shared" si="0"/>
        <v>0</v>
      </c>
    </row>
    <row r="17" spans="1:5" ht="15" thickBot="1" x14ac:dyDescent="0.4">
      <c r="A17" s="84">
        <v>22045</v>
      </c>
      <c r="B17" s="85" t="s">
        <v>336</v>
      </c>
      <c r="C17" s="85">
        <v>1</v>
      </c>
      <c r="D17" s="64"/>
      <c r="E17" s="135">
        <f t="shared" si="0"/>
        <v>0</v>
      </c>
    </row>
    <row r="18" spans="1:5" ht="15" thickBot="1" x14ac:dyDescent="0.4">
      <c r="A18" s="82" t="s">
        <v>337</v>
      </c>
      <c r="B18" s="83" t="s">
        <v>338</v>
      </c>
      <c r="C18" s="83">
        <v>100</v>
      </c>
      <c r="D18" s="64"/>
      <c r="E18" s="135">
        <f t="shared" si="0"/>
        <v>0</v>
      </c>
    </row>
    <row r="19" spans="1:5" ht="15" thickBot="1" x14ac:dyDescent="0.4">
      <c r="A19" s="84">
        <v>22050</v>
      </c>
      <c r="B19" s="85" t="s">
        <v>339</v>
      </c>
      <c r="C19" s="85">
        <v>1</v>
      </c>
      <c r="D19" s="64"/>
      <c r="E19" s="135">
        <f t="shared" si="0"/>
        <v>0</v>
      </c>
    </row>
    <row r="20" spans="1:5" ht="15" thickBot="1" x14ac:dyDescent="0.4">
      <c r="A20" s="82" t="s">
        <v>340</v>
      </c>
      <c r="B20" s="83" t="s">
        <v>341</v>
      </c>
      <c r="C20" s="83">
        <v>100</v>
      </c>
      <c r="D20" s="64"/>
      <c r="E20" s="135">
        <f t="shared" si="0"/>
        <v>0</v>
      </c>
    </row>
    <row r="21" spans="1:5" ht="15" thickBot="1" x14ac:dyDescent="0.4">
      <c r="A21" s="84">
        <v>22055</v>
      </c>
      <c r="B21" s="85" t="s">
        <v>342</v>
      </c>
      <c r="C21" s="85">
        <v>1</v>
      </c>
      <c r="D21" s="64"/>
      <c r="E21" s="135">
        <f t="shared" si="0"/>
        <v>0</v>
      </c>
    </row>
    <row r="22" spans="1:5" ht="15" thickBot="1" x14ac:dyDescent="0.4">
      <c r="A22" s="82" t="s">
        <v>343</v>
      </c>
      <c r="B22" s="83" t="s">
        <v>344</v>
      </c>
      <c r="C22" s="83">
        <v>100</v>
      </c>
      <c r="D22" s="64"/>
      <c r="E22" s="135">
        <f t="shared" si="0"/>
        <v>0</v>
      </c>
    </row>
    <row r="23" spans="1:5" ht="15" thickBot="1" x14ac:dyDescent="0.4">
      <c r="A23" s="84">
        <v>20012</v>
      </c>
      <c r="B23" s="85" t="s">
        <v>197</v>
      </c>
      <c r="C23" s="85">
        <v>10</v>
      </c>
      <c r="D23" s="64"/>
      <c r="E23" s="135">
        <f t="shared" si="0"/>
        <v>0</v>
      </c>
    </row>
    <row r="24" spans="1:5" ht="15" thickBot="1" x14ac:dyDescent="0.4">
      <c r="A24" s="82">
        <v>20015</v>
      </c>
      <c r="B24" s="83" t="s">
        <v>198</v>
      </c>
      <c r="C24" s="83">
        <v>10</v>
      </c>
      <c r="D24" s="64"/>
      <c r="E24" s="135">
        <f t="shared" si="0"/>
        <v>0</v>
      </c>
    </row>
    <row r="25" spans="1:5" ht="15" thickBot="1" x14ac:dyDescent="0.4">
      <c r="A25" s="84">
        <v>20018</v>
      </c>
      <c r="B25" s="85" t="s">
        <v>209</v>
      </c>
      <c r="C25" s="85">
        <v>10</v>
      </c>
      <c r="D25" s="64"/>
      <c r="E25" s="135">
        <f t="shared" si="0"/>
        <v>0</v>
      </c>
    </row>
    <row r="26" spans="1:5" ht="15" thickBot="1" x14ac:dyDescent="0.4">
      <c r="A26" s="82">
        <v>20021</v>
      </c>
      <c r="B26" s="83" t="s">
        <v>210</v>
      </c>
      <c r="C26" s="83">
        <v>10</v>
      </c>
      <c r="D26" s="64"/>
      <c r="E26" s="135">
        <f t="shared" si="0"/>
        <v>0</v>
      </c>
    </row>
    <row r="27" spans="1:5" ht="15" thickBot="1" x14ac:dyDescent="0.4">
      <c r="A27" s="84">
        <v>21021</v>
      </c>
      <c r="B27" s="85" t="s">
        <v>211</v>
      </c>
      <c r="C27" s="85">
        <v>10</v>
      </c>
      <c r="D27" s="64"/>
      <c r="E27" s="135">
        <f t="shared" si="0"/>
        <v>0</v>
      </c>
    </row>
    <row r="28" spans="1:5" ht="15" thickBot="1" x14ac:dyDescent="0.4">
      <c r="A28" s="82">
        <v>20025</v>
      </c>
      <c r="B28" s="83" t="s">
        <v>212</v>
      </c>
      <c r="C28" s="83">
        <v>10</v>
      </c>
      <c r="D28" s="64"/>
      <c r="E28" s="135">
        <f t="shared" si="0"/>
        <v>0</v>
      </c>
    </row>
    <row r="29" spans="1:5" ht="15" thickBot="1" x14ac:dyDescent="0.4">
      <c r="A29" s="84">
        <v>21025</v>
      </c>
      <c r="B29" s="85" t="s">
        <v>213</v>
      </c>
      <c r="C29" s="85">
        <v>10</v>
      </c>
      <c r="D29" s="64"/>
      <c r="E29" s="135">
        <f t="shared" si="0"/>
        <v>0</v>
      </c>
    </row>
    <row r="30" spans="1:5" ht="15" thickBot="1" x14ac:dyDescent="0.4">
      <c r="A30" s="82">
        <v>20030</v>
      </c>
      <c r="B30" s="83" t="s">
        <v>214</v>
      </c>
      <c r="C30" s="83">
        <v>10</v>
      </c>
      <c r="D30" s="64"/>
      <c r="E30" s="135">
        <f t="shared" si="0"/>
        <v>0</v>
      </c>
    </row>
    <row r="31" spans="1:5" ht="15" thickBot="1" x14ac:dyDescent="0.4">
      <c r="A31" s="84">
        <v>21030</v>
      </c>
      <c r="B31" s="85" t="s">
        <v>215</v>
      </c>
      <c r="C31" s="85">
        <v>10</v>
      </c>
      <c r="D31" s="64"/>
      <c r="E31" s="135">
        <f t="shared" si="0"/>
        <v>0</v>
      </c>
    </row>
    <row r="32" spans="1:5" ht="15" thickBot="1" x14ac:dyDescent="0.4">
      <c r="A32" s="82">
        <v>20035</v>
      </c>
      <c r="B32" s="83" t="s">
        <v>216</v>
      </c>
      <c r="C32" s="83">
        <v>10</v>
      </c>
      <c r="D32" s="64"/>
      <c r="E32" s="135">
        <f t="shared" si="0"/>
        <v>0</v>
      </c>
    </row>
    <row r="33" spans="1:5" ht="15" thickBot="1" x14ac:dyDescent="0.4">
      <c r="A33" s="84">
        <v>21035</v>
      </c>
      <c r="B33" s="85" t="s">
        <v>217</v>
      </c>
      <c r="C33" s="85">
        <v>10</v>
      </c>
      <c r="D33" s="64"/>
      <c r="E33" s="135">
        <f t="shared" si="0"/>
        <v>0</v>
      </c>
    </row>
    <row r="34" spans="1:5" ht="15" thickBot="1" x14ac:dyDescent="0.4">
      <c r="A34" s="82">
        <v>20040</v>
      </c>
      <c r="B34" s="83" t="s">
        <v>218</v>
      </c>
      <c r="C34" s="83">
        <v>10</v>
      </c>
      <c r="D34" s="64"/>
      <c r="E34" s="135">
        <f t="shared" si="0"/>
        <v>0</v>
      </c>
    </row>
    <row r="35" spans="1:5" ht="15" thickBot="1" x14ac:dyDescent="0.4">
      <c r="A35" s="84">
        <v>20045</v>
      </c>
      <c r="B35" s="85" t="s">
        <v>219</v>
      </c>
      <c r="C35" s="85">
        <v>10</v>
      </c>
      <c r="D35" s="64"/>
      <c r="E35" s="135">
        <f t="shared" si="0"/>
        <v>0</v>
      </c>
    </row>
    <row r="36" spans="1:5" ht="15" thickBot="1" x14ac:dyDescent="0.4">
      <c r="A36" s="82">
        <v>20050</v>
      </c>
      <c r="B36" s="83" t="s">
        <v>220</v>
      </c>
      <c r="C36" s="83">
        <v>5</v>
      </c>
      <c r="D36" s="64"/>
      <c r="E36" s="135">
        <f t="shared" si="0"/>
        <v>0</v>
      </c>
    </row>
    <row r="37" spans="1:5" ht="15" thickBot="1" x14ac:dyDescent="0.4">
      <c r="A37" s="84">
        <v>20055</v>
      </c>
      <c r="B37" s="85" t="s">
        <v>221</v>
      </c>
      <c r="C37" s="85">
        <v>5</v>
      </c>
      <c r="D37" s="64"/>
      <c r="E37" s="135">
        <f t="shared" si="0"/>
        <v>0</v>
      </c>
    </row>
    <row r="38" spans="1:5" ht="15" thickBot="1" x14ac:dyDescent="0.4">
      <c r="A38" s="82">
        <v>20060</v>
      </c>
      <c r="B38" s="83" t="s">
        <v>222</v>
      </c>
      <c r="C38" s="83">
        <v>5</v>
      </c>
      <c r="D38" s="64"/>
      <c r="E38" s="135">
        <f t="shared" si="0"/>
        <v>0</v>
      </c>
    </row>
    <row r="39" spans="1:5" ht="15" thickBot="1" x14ac:dyDescent="0.4">
      <c r="A39" s="84">
        <v>20032</v>
      </c>
      <c r="B39" s="85" t="s">
        <v>223</v>
      </c>
      <c r="C39" s="85">
        <v>10</v>
      </c>
      <c r="D39" s="64"/>
      <c r="E39" s="135">
        <f t="shared" si="0"/>
        <v>0</v>
      </c>
    </row>
    <row r="40" spans="1:5" ht="15" thickBot="1" x14ac:dyDescent="0.4">
      <c r="A40" s="82">
        <v>20038</v>
      </c>
      <c r="B40" s="83" t="s">
        <v>224</v>
      </c>
      <c r="C40" s="83">
        <v>10</v>
      </c>
      <c r="D40" s="64"/>
      <c r="E40" s="135">
        <f t="shared" si="0"/>
        <v>0</v>
      </c>
    </row>
    <row r="41" spans="1:5" ht="15" thickBot="1" x14ac:dyDescent="0.4">
      <c r="A41" s="84">
        <v>20048</v>
      </c>
      <c r="B41" s="85" t="s">
        <v>225</v>
      </c>
      <c r="C41" s="85">
        <v>10</v>
      </c>
      <c r="D41" s="64"/>
      <c r="E41" s="135">
        <f t="shared" si="0"/>
        <v>0</v>
      </c>
    </row>
    <row r="42" spans="1:5" ht="15" thickBot="1" x14ac:dyDescent="0.4">
      <c r="A42" s="86">
        <v>20080</v>
      </c>
      <c r="B42" s="87" t="s">
        <v>226</v>
      </c>
      <c r="C42" s="87">
        <v>5</v>
      </c>
      <c r="D42" s="51"/>
      <c r="E42" s="135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384EB-9ED8-41C1-9B92-A082F74AE2F5}">
  <sheetPr codeName="Blad3">
    <pageSetUpPr fitToPage="1"/>
  </sheetPr>
  <dimension ref="A1:N52"/>
  <sheetViews>
    <sheetView workbookViewId="0">
      <selection activeCell="C48" sqref="C48"/>
    </sheetView>
  </sheetViews>
  <sheetFormatPr defaultColWidth="8.81640625" defaultRowHeight="14.5" x14ac:dyDescent="0.35"/>
  <cols>
    <col min="1" max="1" width="12.1796875" style="4" customWidth="1"/>
    <col min="2" max="2" width="40" bestFit="1" customWidth="1"/>
    <col min="3" max="3" width="6.453125" customWidth="1"/>
    <col min="4" max="4" width="7.453125" customWidth="1"/>
    <col min="5" max="5" width="14.6328125" customWidth="1"/>
    <col min="6" max="6" width="9.1796875" customWidth="1"/>
    <col min="7" max="7" width="39.1796875" bestFit="1" customWidth="1"/>
    <col min="8" max="8" width="5.81640625" bestFit="1" customWidth="1"/>
    <col min="9" max="9" width="7.36328125" customWidth="1"/>
    <col min="10" max="10" width="14.6328125" customWidth="1"/>
    <col min="11" max="11" width="8.1796875" customWidth="1"/>
    <col min="13" max="13" width="24.1796875" customWidth="1"/>
  </cols>
  <sheetData>
    <row r="1" spans="1:14" ht="21" x14ac:dyDescent="0.35">
      <c r="A1" s="31" t="s">
        <v>10</v>
      </c>
      <c r="B1" s="6"/>
      <c r="C1" s="6"/>
      <c r="D1" s="6"/>
      <c r="E1" s="6"/>
      <c r="F1" s="6"/>
      <c r="G1" s="6"/>
      <c r="H1" s="6"/>
      <c r="I1" s="6"/>
      <c r="J1" s="10"/>
    </row>
    <row r="2" spans="1:14" ht="21" x14ac:dyDescent="0.35">
      <c r="A2" s="32" t="s">
        <v>11</v>
      </c>
      <c r="B2" s="8"/>
      <c r="C2" s="8"/>
      <c r="D2" s="8"/>
      <c r="E2" s="8"/>
      <c r="F2" s="8"/>
      <c r="G2" s="8"/>
      <c r="H2" s="8"/>
      <c r="I2" s="8"/>
      <c r="J2" s="11"/>
    </row>
    <row r="3" spans="1:14" ht="21" x14ac:dyDescent="0.35">
      <c r="A3" s="32" t="s">
        <v>12</v>
      </c>
      <c r="B3" s="8"/>
      <c r="C3" s="8"/>
      <c r="D3" s="8"/>
      <c r="E3" s="8"/>
      <c r="F3" s="8"/>
      <c r="G3" s="8"/>
      <c r="H3" s="8"/>
      <c r="I3" s="8"/>
      <c r="J3" s="11"/>
    </row>
    <row r="4" spans="1:14" ht="21.5" thickBot="1" x14ac:dyDescent="0.4">
      <c r="A4" s="32" t="s">
        <v>13</v>
      </c>
      <c r="B4" s="8"/>
      <c r="C4" s="8"/>
      <c r="D4" s="8"/>
      <c r="E4" s="8"/>
      <c r="F4" s="8"/>
      <c r="G4" s="8"/>
      <c r="H4" s="8"/>
      <c r="I4" s="8"/>
      <c r="J4" s="11"/>
    </row>
    <row r="5" spans="1:14" ht="15.5" x14ac:dyDescent="0.35">
      <c r="A5" s="33" t="s">
        <v>9</v>
      </c>
      <c r="B5" s="20"/>
      <c r="C5" s="36" t="s">
        <v>389</v>
      </c>
      <c r="D5" s="21"/>
      <c r="E5" s="20"/>
      <c r="F5" s="20"/>
      <c r="G5" s="39"/>
      <c r="H5" s="20"/>
      <c r="I5" s="20"/>
      <c r="J5" s="10"/>
    </row>
    <row r="6" spans="1:14" x14ac:dyDescent="0.35">
      <c r="A6" s="34"/>
      <c r="B6" s="2"/>
      <c r="C6" s="2"/>
      <c r="D6" s="2"/>
      <c r="E6" s="2"/>
      <c r="F6" s="2"/>
      <c r="G6" s="2"/>
      <c r="H6" s="2"/>
      <c r="I6" s="2"/>
      <c r="J6" s="15"/>
    </row>
    <row r="7" spans="1:14" ht="15" thickBot="1" x14ac:dyDescent="0.4">
      <c r="A7" s="35"/>
      <c r="B7" s="17"/>
      <c r="C7" s="17"/>
      <c r="D7" s="17"/>
      <c r="E7" s="17"/>
      <c r="F7" s="17"/>
      <c r="G7" s="17"/>
      <c r="H7" s="17"/>
      <c r="I7" s="17"/>
      <c r="J7" s="18"/>
    </row>
    <row r="8" spans="1:14" s="22" customFormat="1" ht="27.75" customHeight="1" thickBot="1" x14ac:dyDescent="0.4">
      <c r="A8" s="150" t="s">
        <v>16</v>
      </c>
      <c r="B8" s="151" t="s">
        <v>0</v>
      </c>
      <c r="C8" s="151" t="s">
        <v>1</v>
      </c>
      <c r="D8" s="128" t="s">
        <v>2</v>
      </c>
      <c r="E8" s="153" t="s">
        <v>347</v>
      </c>
      <c r="F8" s="151" t="s">
        <v>16</v>
      </c>
      <c r="G8" s="151" t="s">
        <v>0</v>
      </c>
      <c r="H8" s="151" t="s">
        <v>1</v>
      </c>
      <c r="I8" s="128" t="s">
        <v>2</v>
      </c>
      <c r="J8" s="156" t="s">
        <v>347</v>
      </c>
    </row>
    <row r="9" spans="1:14" s="22" customFormat="1" ht="15" customHeight="1" thickBot="1" x14ac:dyDescent="0.35">
      <c r="A9" s="196" t="s">
        <v>65</v>
      </c>
      <c r="B9" s="197"/>
      <c r="C9" s="197"/>
      <c r="D9" s="197"/>
      <c r="E9" s="198"/>
      <c r="F9" s="193" t="s">
        <v>64</v>
      </c>
      <c r="G9" s="194"/>
      <c r="H9" s="194"/>
      <c r="I9" s="194"/>
      <c r="J9" s="195"/>
    </row>
    <row r="10" spans="1:14" x14ac:dyDescent="0.35">
      <c r="A10" s="88">
        <v>81680761</v>
      </c>
      <c r="B10" s="89" t="s">
        <v>240</v>
      </c>
      <c r="C10" s="89">
        <v>12</v>
      </c>
      <c r="D10" s="81"/>
      <c r="E10" s="157">
        <f>C10*D10</f>
        <v>0</v>
      </c>
      <c r="F10" s="88">
        <v>84416916</v>
      </c>
      <c r="G10" s="98" t="s">
        <v>352</v>
      </c>
      <c r="H10" s="98">
        <v>12</v>
      </c>
      <c r="I10" s="99"/>
      <c r="J10" s="161">
        <f t="shared" ref="J10:J29" si="0">H10*I10</f>
        <v>0</v>
      </c>
    </row>
    <row r="11" spans="1:14" x14ac:dyDescent="0.35">
      <c r="A11" s="90">
        <v>86600156</v>
      </c>
      <c r="B11" s="91" t="s">
        <v>228</v>
      </c>
      <c r="C11" s="91">
        <v>12</v>
      </c>
      <c r="D11" s="64"/>
      <c r="E11" s="158">
        <f t="shared" ref="E11:E31" si="1">C11*D11</f>
        <v>0</v>
      </c>
      <c r="F11" s="90">
        <v>84456926</v>
      </c>
      <c r="G11" s="65" t="s">
        <v>72</v>
      </c>
      <c r="H11" s="65">
        <v>12</v>
      </c>
      <c r="I11" s="74"/>
      <c r="J11" s="162">
        <f t="shared" si="0"/>
        <v>0</v>
      </c>
    </row>
    <row r="12" spans="1:14" x14ac:dyDescent="0.35">
      <c r="A12" s="92">
        <v>86600157</v>
      </c>
      <c r="B12" s="93" t="s">
        <v>229</v>
      </c>
      <c r="C12" s="93">
        <v>12</v>
      </c>
      <c r="D12" s="64"/>
      <c r="E12" s="159">
        <f t="shared" si="1"/>
        <v>0</v>
      </c>
      <c r="F12" s="92">
        <v>84926361</v>
      </c>
      <c r="G12" s="68" t="s">
        <v>353</v>
      </c>
      <c r="H12" s="68">
        <v>12</v>
      </c>
      <c r="I12" s="77"/>
      <c r="J12" s="163">
        <f t="shared" si="0"/>
        <v>0</v>
      </c>
      <c r="L12" s="29"/>
      <c r="M12" s="3"/>
      <c r="N12" s="3"/>
    </row>
    <row r="13" spans="1:14" x14ac:dyDescent="0.35">
      <c r="A13" s="90" t="s">
        <v>350</v>
      </c>
      <c r="B13" s="91" t="s">
        <v>232</v>
      </c>
      <c r="C13" s="91">
        <v>36</v>
      </c>
      <c r="D13" s="64"/>
      <c r="E13" s="158">
        <f t="shared" si="1"/>
        <v>0</v>
      </c>
      <c r="F13" s="90">
        <v>86601752</v>
      </c>
      <c r="G13" s="65" t="s">
        <v>241</v>
      </c>
      <c r="H13" s="65">
        <v>5</v>
      </c>
      <c r="I13" s="77"/>
      <c r="J13" s="162">
        <f t="shared" si="0"/>
        <v>0</v>
      </c>
    </row>
    <row r="14" spans="1:14" x14ac:dyDescent="0.35">
      <c r="A14" s="92" t="s">
        <v>351</v>
      </c>
      <c r="B14" s="93" t="s">
        <v>235</v>
      </c>
      <c r="C14" s="93">
        <v>12</v>
      </c>
      <c r="D14" s="64"/>
      <c r="E14" s="159">
        <f t="shared" si="1"/>
        <v>0</v>
      </c>
      <c r="F14" s="92">
        <v>86600077</v>
      </c>
      <c r="G14" s="68" t="s">
        <v>74</v>
      </c>
      <c r="H14" s="68">
        <v>12</v>
      </c>
      <c r="I14" s="77"/>
      <c r="J14" s="163">
        <f t="shared" si="0"/>
        <v>0</v>
      </c>
      <c r="L14" s="29"/>
      <c r="M14" s="3"/>
      <c r="N14" s="3"/>
    </row>
    <row r="15" spans="1:14" x14ac:dyDescent="0.35">
      <c r="A15" s="90">
        <v>86600780</v>
      </c>
      <c r="B15" s="91" t="s">
        <v>233</v>
      </c>
      <c r="C15" s="91">
        <v>6</v>
      </c>
      <c r="D15" s="64"/>
      <c r="E15" s="158">
        <f t="shared" si="1"/>
        <v>0</v>
      </c>
      <c r="F15" s="90">
        <v>86600079</v>
      </c>
      <c r="G15" s="65" t="s">
        <v>73</v>
      </c>
      <c r="H15" s="65">
        <v>12</v>
      </c>
      <c r="I15" s="77"/>
      <c r="J15" s="162">
        <f t="shared" si="0"/>
        <v>0</v>
      </c>
      <c r="L15" s="29"/>
      <c r="M15" s="3"/>
      <c r="N15" s="3"/>
    </row>
    <row r="16" spans="1:14" x14ac:dyDescent="0.35">
      <c r="A16" s="92">
        <v>86600781</v>
      </c>
      <c r="B16" s="93" t="s">
        <v>236</v>
      </c>
      <c r="C16" s="93">
        <v>6</v>
      </c>
      <c r="D16" s="64"/>
      <c r="E16" s="159">
        <f t="shared" si="1"/>
        <v>0</v>
      </c>
      <c r="F16" s="92">
        <v>86600508</v>
      </c>
      <c r="G16" s="68" t="s">
        <v>354</v>
      </c>
      <c r="H16" s="68">
        <v>12</v>
      </c>
      <c r="I16" s="77"/>
      <c r="J16" s="163">
        <f t="shared" si="0"/>
        <v>0</v>
      </c>
      <c r="L16" s="29"/>
      <c r="M16" s="3"/>
      <c r="N16" s="3"/>
    </row>
    <row r="17" spans="1:14" x14ac:dyDescent="0.35">
      <c r="A17" s="90">
        <v>86600783</v>
      </c>
      <c r="B17" s="91" t="s">
        <v>231</v>
      </c>
      <c r="C17" s="91">
        <v>4</v>
      </c>
      <c r="D17" s="64"/>
      <c r="E17" s="158">
        <f t="shared" si="1"/>
        <v>0</v>
      </c>
      <c r="F17" s="90">
        <v>86600689</v>
      </c>
      <c r="G17" s="65" t="s">
        <v>169</v>
      </c>
      <c r="H17" s="65">
        <v>12</v>
      </c>
      <c r="I17" s="77"/>
      <c r="J17" s="162">
        <f t="shared" si="0"/>
        <v>0</v>
      </c>
    </row>
    <row r="18" spans="1:14" x14ac:dyDescent="0.35">
      <c r="A18" s="92">
        <v>86600784</v>
      </c>
      <c r="B18" s="93" t="s">
        <v>234</v>
      </c>
      <c r="C18" s="93">
        <v>4</v>
      </c>
      <c r="D18" s="64"/>
      <c r="E18" s="159">
        <f t="shared" si="1"/>
        <v>0</v>
      </c>
      <c r="F18" s="92">
        <v>86600695</v>
      </c>
      <c r="G18" s="68" t="s">
        <v>227</v>
      </c>
      <c r="H18" s="68">
        <v>20</v>
      </c>
      <c r="I18" s="77"/>
      <c r="J18" s="163">
        <f t="shared" si="0"/>
        <v>0</v>
      </c>
    </row>
    <row r="19" spans="1:14" x14ac:dyDescent="0.35">
      <c r="A19" s="90">
        <v>86600789</v>
      </c>
      <c r="B19" s="91" t="s">
        <v>239</v>
      </c>
      <c r="C19" s="91">
        <v>6</v>
      </c>
      <c r="D19" s="64"/>
      <c r="E19" s="158">
        <f t="shared" si="1"/>
        <v>0</v>
      </c>
      <c r="F19" s="90">
        <v>86600935</v>
      </c>
      <c r="G19" s="65" t="s">
        <v>355</v>
      </c>
      <c r="H19" s="65">
        <v>6</v>
      </c>
      <c r="I19" s="77"/>
      <c r="J19" s="162">
        <f t="shared" si="0"/>
        <v>0</v>
      </c>
      <c r="L19" s="29"/>
      <c r="M19" s="3"/>
      <c r="N19" s="3"/>
    </row>
    <row r="20" spans="1:14" x14ac:dyDescent="0.35">
      <c r="A20" s="92">
        <v>86600923</v>
      </c>
      <c r="B20" s="93" t="s">
        <v>230</v>
      </c>
      <c r="C20" s="93">
        <v>6</v>
      </c>
      <c r="D20" s="64"/>
      <c r="E20" s="159">
        <f t="shared" si="1"/>
        <v>0</v>
      </c>
      <c r="F20" s="92">
        <v>86600943</v>
      </c>
      <c r="G20" s="68" t="s">
        <v>356</v>
      </c>
      <c r="H20" s="68">
        <v>6</v>
      </c>
      <c r="I20" s="77"/>
      <c r="J20" s="163">
        <f t="shared" si="0"/>
        <v>0</v>
      </c>
      <c r="L20" s="29"/>
      <c r="M20" s="3"/>
      <c r="N20" s="3"/>
    </row>
    <row r="21" spans="1:14" x14ac:dyDescent="0.35">
      <c r="A21" s="90">
        <v>86601828</v>
      </c>
      <c r="B21" s="90" t="s">
        <v>374</v>
      </c>
      <c r="C21" s="91">
        <v>24</v>
      </c>
      <c r="D21" s="64"/>
      <c r="E21" s="158">
        <f t="shared" si="1"/>
        <v>0</v>
      </c>
      <c r="F21" s="90">
        <v>86601080</v>
      </c>
      <c r="G21" s="65" t="s">
        <v>357</v>
      </c>
      <c r="H21" s="65">
        <v>12</v>
      </c>
      <c r="I21" s="77"/>
      <c r="J21" s="162">
        <f t="shared" si="0"/>
        <v>0</v>
      </c>
      <c r="L21" s="29"/>
      <c r="M21" s="3"/>
      <c r="N21" s="3"/>
    </row>
    <row r="22" spans="1:14" x14ac:dyDescent="0.35">
      <c r="A22" s="92">
        <v>86601829</v>
      </c>
      <c r="B22" s="92" t="s">
        <v>375</v>
      </c>
      <c r="C22" s="93">
        <v>12</v>
      </c>
      <c r="D22" s="64"/>
      <c r="E22" s="159">
        <f t="shared" si="1"/>
        <v>0</v>
      </c>
      <c r="F22" s="92">
        <v>86601081</v>
      </c>
      <c r="G22" s="68" t="s">
        <v>358</v>
      </c>
      <c r="H22" s="68">
        <v>12</v>
      </c>
      <c r="I22" s="77"/>
      <c r="J22" s="163">
        <f t="shared" si="0"/>
        <v>0</v>
      </c>
    </row>
    <row r="23" spans="1:14" x14ac:dyDescent="0.35">
      <c r="A23" s="90">
        <v>86601830</v>
      </c>
      <c r="B23" s="90" t="s">
        <v>376</v>
      </c>
      <c r="C23" s="91">
        <v>12</v>
      </c>
      <c r="D23" s="64"/>
      <c r="E23" s="158">
        <f t="shared" si="1"/>
        <v>0</v>
      </c>
      <c r="F23" s="90">
        <v>86601099</v>
      </c>
      <c r="G23" s="65" t="s">
        <v>359</v>
      </c>
      <c r="H23" s="65">
        <v>6</v>
      </c>
      <c r="I23" s="77"/>
      <c r="J23" s="162">
        <f t="shared" si="0"/>
        <v>0</v>
      </c>
    </row>
    <row r="24" spans="1:14" x14ac:dyDescent="0.35">
      <c r="A24" s="92">
        <v>86601834</v>
      </c>
      <c r="B24" s="94" t="s">
        <v>242</v>
      </c>
      <c r="C24" s="95">
        <v>12</v>
      </c>
      <c r="D24" s="64"/>
      <c r="E24" s="159">
        <f t="shared" si="1"/>
        <v>0</v>
      </c>
      <c r="F24" s="92">
        <v>86601102</v>
      </c>
      <c r="G24" s="68" t="s">
        <v>360</v>
      </c>
      <c r="H24" s="68">
        <v>2</v>
      </c>
      <c r="I24" s="77"/>
      <c r="J24" s="163">
        <f t="shared" si="0"/>
        <v>0</v>
      </c>
    </row>
    <row r="25" spans="1:14" x14ac:dyDescent="0.35">
      <c r="A25" s="90" t="s">
        <v>382</v>
      </c>
      <c r="B25" s="91" t="s">
        <v>377</v>
      </c>
      <c r="C25" s="91">
        <v>6</v>
      </c>
      <c r="D25" s="64"/>
      <c r="E25" s="158">
        <f t="shared" si="1"/>
        <v>0</v>
      </c>
      <c r="F25" s="90">
        <v>86601198</v>
      </c>
      <c r="G25" s="65" t="s">
        <v>361</v>
      </c>
      <c r="H25" s="65">
        <v>12</v>
      </c>
      <c r="I25" s="77"/>
      <c r="J25" s="162">
        <f t="shared" si="0"/>
        <v>0</v>
      </c>
      <c r="M25" s="46"/>
    </row>
    <row r="26" spans="1:14" x14ac:dyDescent="0.35">
      <c r="A26" s="92" t="s">
        <v>383</v>
      </c>
      <c r="B26" s="93" t="s">
        <v>378</v>
      </c>
      <c r="C26" s="93">
        <v>6</v>
      </c>
      <c r="D26" s="64"/>
      <c r="E26" s="159">
        <f t="shared" si="1"/>
        <v>0</v>
      </c>
      <c r="F26" s="92">
        <v>86601199</v>
      </c>
      <c r="G26" s="68" t="s">
        <v>362</v>
      </c>
      <c r="H26" s="68">
        <v>12</v>
      </c>
      <c r="I26" s="77"/>
      <c r="J26" s="163">
        <f t="shared" si="0"/>
        <v>0</v>
      </c>
    </row>
    <row r="27" spans="1:14" x14ac:dyDescent="0.35">
      <c r="A27" s="90" t="s">
        <v>384</v>
      </c>
      <c r="B27" s="91" t="s">
        <v>237</v>
      </c>
      <c r="C27" s="91">
        <v>12</v>
      </c>
      <c r="D27" s="64"/>
      <c r="E27" s="158">
        <f t="shared" si="1"/>
        <v>0</v>
      </c>
      <c r="F27" s="90">
        <v>86601200</v>
      </c>
      <c r="G27" s="65" t="s">
        <v>363</v>
      </c>
      <c r="H27" s="65">
        <v>12</v>
      </c>
      <c r="I27" s="77"/>
      <c r="J27" s="162">
        <f t="shared" si="0"/>
        <v>0</v>
      </c>
    </row>
    <row r="28" spans="1:14" x14ac:dyDescent="0.35">
      <c r="A28" s="92" t="s">
        <v>385</v>
      </c>
      <c r="B28" s="93" t="s">
        <v>238</v>
      </c>
      <c r="C28" s="93">
        <v>6</v>
      </c>
      <c r="D28" s="64"/>
      <c r="E28" s="159">
        <f t="shared" si="1"/>
        <v>0</v>
      </c>
      <c r="F28" s="92">
        <v>86601201</v>
      </c>
      <c r="G28" s="68" t="s">
        <v>364</v>
      </c>
      <c r="H28" s="68">
        <v>12</v>
      </c>
      <c r="I28" s="77"/>
      <c r="J28" s="163">
        <f t="shared" si="0"/>
        <v>0</v>
      </c>
    </row>
    <row r="29" spans="1:14" x14ac:dyDescent="0.35">
      <c r="A29" s="90" t="s">
        <v>386</v>
      </c>
      <c r="B29" s="91" t="s">
        <v>379</v>
      </c>
      <c r="C29" s="91">
        <v>6</v>
      </c>
      <c r="D29" s="64"/>
      <c r="E29" s="158">
        <f t="shared" si="1"/>
        <v>0</v>
      </c>
      <c r="F29" s="90">
        <v>86601307</v>
      </c>
      <c r="G29" s="65" t="s">
        <v>365</v>
      </c>
      <c r="H29" s="65">
        <v>12</v>
      </c>
      <c r="I29" s="77"/>
      <c r="J29" s="162">
        <f t="shared" si="0"/>
        <v>0</v>
      </c>
    </row>
    <row r="30" spans="1:14" x14ac:dyDescent="0.35">
      <c r="A30" s="92" t="s">
        <v>387</v>
      </c>
      <c r="B30" s="93" t="s">
        <v>380</v>
      </c>
      <c r="C30" s="93">
        <v>6</v>
      </c>
      <c r="D30" s="64"/>
      <c r="E30" s="159">
        <f t="shared" si="1"/>
        <v>0</v>
      </c>
      <c r="F30" s="92">
        <v>86601384</v>
      </c>
      <c r="G30" s="68" t="s">
        <v>366</v>
      </c>
      <c r="H30" s="68">
        <v>12</v>
      </c>
      <c r="I30" s="77"/>
      <c r="J30" s="163">
        <f t="shared" ref="J30:J38" si="2">H30*I30</f>
        <v>0</v>
      </c>
    </row>
    <row r="31" spans="1:14" ht="15" thickBot="1" x14ac:dyDescent="0.4">
      <c r="A31" s="96" t="s">
        <v>388</v>
      </c>
      <c r="B31" s="97" t="s">
        <v>381</v>
      </c>
      <c r="C31" s="97">
        <v>12</v>
      </c>
      <c r="D31" s="51"/>
      <c r="E31" s="160">
        <f t="shared" si="1"/>
        <v>0</v>
      </c>
      <c r="F31" s="90">
        <v>86601390</v>
      </c>
      <c r="G31" s="65" t="s">
        <v>71</v>
      </c>
      <c r="H31" s="65">
        <v>12</v>
      </c>
      <c r="I31" s="77"/>
      <c r="J31" s="162">
        <f t="shared" si="2"/>
        <v>0</v>
      </c>
      <c r="L31" s="29"/>
      <c r="M31" s="3"/>
      <c r="N31" s="3"/>
    </row>
    <row r="32" spans="1:14" x14ac:dyDescent="0.35">
      <c r="A32" s="155" t="s">
        <v>3</v>
      </c>
      <c r="E32" s="42"/>
      <c r="F32" s="100">
        <v>86601730</v>
      </c>
      <c r="G32" s="68" t="s">
        <v>367</v>
      </c>
      <c r="H32" s="68">
        <v>12</v>
      </c>
      <c r="I32" s="77"/>
      <c r="J32" s="163">
        <f t="shared" si="2"/>
        <v>0</v>
      </c>
      <c r="K32" s="29"/>
      <c r="L32" s="3"/>
      <c r="M32" s="3"/>
    </row>
    <row r="33" spans="1:13" x14ac:dyDescent="0.35">
      <c r="A33" s="41"/>
      <c r="E33" s="42"/>
      <c r="F33" s="101">
        <v>86601749</v>
      </c>
      <c r="G33" s="65" t="s">
        <v>368</v>
      </c>
      <c r="H33" s="65">
        <v>12</v>
      </c>
      <c r="I33" s="77"/>
      <c r="J33" s="162">
        <f t="shared" si="2"/>
        <v>0</v>
      </c>
      <c r="K33" s="29"/>
      <c r="L33" s="3"/>
      <c r="M33" s="3"/>
    </row>
    <row r="34" spans="1:13" x14ac:dyDescent="0.35">
      <c r="A34" s="41"/>
      <c r="E34" s="42"/>
      <c r="F34" s="100">
        <v>86601750</v>
      </c>
      <c r="G34" s="68" t="s">
        <v>369</v>
      </c>
      <c r="H34" s="68">
        <v>12</v>
      </c>
      <c r="I34" s="77"/>
      <c r="J34" s="163">
        <f t="shared" si="2"/>
        <v>0</v>
      </c>
    </row>
    <row r="35" spans="1:13" x14ac:dyDescent="0.35">
      <c r="A35" s="41"/>
      <c r="E35" s="42"/>
      <c r="F35" s="101">
        <v>86601753</v>
      </c>
      <c r="G35" s="65" t="s">
        <v>370</v>
      </c>
      <c r="H35" s="65">
        <v>12</v>
      </c>
      <c r="I35" s="77"/>
      <c r="J35" s="162">
        <f t="shared" si="2"/>
        <v>0</v>
      </c>
      <c r="K35" s="29"/>
      <c r="L35" s="29"/>
      <c r="M35" s="29"/>
    </row>
    <row r="36" spans="1:13" x14ac:dyDescent="0.35">
      <c r="A36" s="41"/>
      <c r="E36" s="42"/>
      <c r="F36" s="100">
        <v>86601791</v>
      </c>
      <c r="G36" s="68" t="s">
        <v>371</v>
      </c>
      <c r="H36" s="68">
        <v>8</v>
      </c>
      <c r="I36" s="77"/>
      <c r="J36" s="163">
        <f t="shared" si="2"/>
        <v>0</v>
      </c>
      <c r="K36" s="29"/>
      <c r="L36" s="29"/>
      <c r="M36" s="29"/>
    </row>
    <row r="37" spans="1:13" x14ac:dyDescent="0.35">
      <c r="A37" s="41"/>
      <c r="E37" s="42"/>
      <c r="F37" s="101">
        <v>86601826</v>
      </c>
      <c r="G37" s="65" t="s">
        <v>372</v>
      </c>
      <c r="H37" s="65">
        <v>5</v>
      </c>
      <c r="I37" s="77"/>
      <c r="J37" s="162">
        <f t="shared" si="2"/>
        <v>0</v>
      </c>
      <c r="K37" s="29"/>
      <c r="L37" s="29"/>
      <c r="M37" s="29"/>
    </row>
    <row r="38" spans="1:13" ht="15" thickBot="1" x14ac:dyDescent="0.4">
      <c r="A38" s="43"/>
      <c r="B38" s="44"/>
      <c r="C38" s="44"/>
      <c r="D38" s="44"/>
      <c r="E38" s="45"/>
      <c r="F38" s="102">
        <v>86601827</v>
      </c>
      <c r="G38" s="103" t="s">
        <v>373</v>
      </c>
      <c r="H38" s="103">
        <v>12</v>
      </c>
      <c r="I38" s="104"/>
      <c r="J38" s="164">
        <f t="shared" si="2"/>
        <v>0</v>
      </c>
    </row>
    <row r="39" spans="1:13" x14ac:dyDescent="0.35">
      <c r="A39"/>
      <c r="K39" s="3"/>
      <c r="L39" s="3"/>
      <c r="M39" s="3"/>
    </row>
    <row r="40" spans="1:13" x14ac:dyDescent="0.35">
      <c r="A40"/>
      <c r="K40" s="23"/>
      <c r="L40" s="3"/>
      <c r="M40" s="3"/>
    </row>
    <row r="41" spans="1:13" x14ac:dyDescent="0.35">
      <c r="K41" s="23"/>
      <c r="L41" s="3"/>
      <c r="M41" s="3"/>
    </row>
    <row r="43" spans="1:13" x14ac:dyDescent="0.35">
      <c r="K43" s="29"/>
      <c r="L43" s="3"/>
      <c r="M43" s="3"/>
    </row>
    <row r="50" spans="7:7" x14ac:dyDescent="0.35">
      <c r="G50" s="1"/>
    </row>
    <row r="51" spans="7:7" x14ac:dyDescent="0.35">
      <c r="G51" s="1"/>
    </row>
    <row r="52" spans="7:7" x14ac:dyDescent="0.35">
      <c r="G52" s="1"/>
    </row>
  </sheetData>
  <mergeCells count="2">
    <mergeCell ref="F9:J9"/>
    <mergeCell ref="A9:E9"/>
  </mergeCells>
  <pageMargins left="0.7" right="0.7" top="0.75" bottom="0.75" header="0.3" footer="0.3"/>
  <pageSetup paperSize="9" scale="76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E9B6-9058-4C91-BB85-14796D808F85}">
  <sheetPr codeName="Blad4">
    <pageSetUpPr fitToPage="1"/>
  </sheetPr>
  <dimension ref="A1:J92"/>
  <sheetViews>
    <sheetView workbookViewId="0">
      <selection activeCell="F46" sqref="F46"/>
    </sheetView>
  </sheetViews>
  <sheetFormatPr defaultColWidth="8.81640625" defaultRowHeight="14.5" x14ac:dyDescent="0.35"/>
  <cols>
    <col min="1" max="1" width="9.453125" customWidth="1"/>
    <col min="2" max="2" width="32.1796875" bestFit="1" customWidth="1"/>
    <col min="3" max="3" width="5.81640625" bestFit="1" customWidth="1"/>
    <col min="4" max="4" width="7.453125" customWidth="1"/>
    <col min="5" max="5" width="15.36328125" bestFit="1" customWidth="1"/>
    <col min="6" max="6" width="10.453125" bestFit="1" customWidth="1"/>
    <col min="7" max="7" width="35.1796875" bestFit="1" customWidth="1"/>
    <col min="8" max="8" width="7.453125" bestFit="1" customWidth="1"/>
    <col min="9" max="9" width="7" customWidth="1"/>
    <col min="10" max="10" width="12.453125" bestFit="1" customWidth="1"/>
  </cols>
  <sheetData>
    <row r="1" spans="1:10" ht="21" x14ac:dyDescent="0.35">
      <c r="A1" s="56" t="s">
        <v>10</v>
      </c>
      <c r="B1" s="50"/>
      <c r="C1" s="50"/>
      <c r="D1" s="50"/>
      <c r="E1" s="61"/>
      <c r="F1" s="59"/>
      <c r="G1" s="59"/>
      <c r="H1" s="59"/>
      <c r="I1" s="59"/>
      <c r="J1" s="1"/>
    </row>
    <row r="2" spans="1:10" ht="21" x14ac:dyDescent="0.35">
      <c r="A2" s="57" t="s">
        <v>11</v>
      </c>
      <c r="B2" s="59"/>
      <c r="C2" s="59"/>
      <c r="D2" s="59"/>
      <c r="E2" s="62"/>
      <c r="F2" s="59"/>
      <c r="G2" s="59"/>
      <c r="H2" s="59"/>
      <c r="I2" s="59"/>
      <c r="J2" s="1"/>
    </row>
    <row r="3" spans="1:10" ht="21" x14ac:dyDescent="0.35">
      <c r="A3" s="57" t="s">
        <v>12</v>
      </c>
      <c r="B3" s="59"/>
      <c r="C3" s="59"/>
      <c r="D3" s="59"/>
      <c r="E3" s="62"/>
      <c r="F3" s="59"/>
      <c r="G3" s="59"/>
      <c r="H3" s="59"/>
      <c r="I3" s="59"/>
      <c r="J3" s="1"/>
    </row>
    <row r="4" spans="1:10" ht="21" x14ac:dyDescent="0.35">
      <c r="A4" s="57" t="s">
        <v>13</v>
      </c>
      <c r="B4" s="59"/>
      <c r="C4" s="59"/>
      <c r="D4" s="59"/>
      <c r="E4" s="62"/>
      <c r="F4" s="59"/>
      <c r="G4" s="59"/>
      <c r="H4" s="59"/>
      <c r="I4" s="59"/>
      <c r="J4" s="1"/>
    </row>
    <row r="5" spans="1:10" x14ac:dyDescent="0.35">
      <c r="A5" s="58" t="s">
        <v>9</v>
      </c>
      <c r="B5" s="1"/>
      <c r="E5" s="42"/>
      <c r="F5" s="1"/>
      <c r="G5" s="1"/>
      <c r="H5" s="1"/>
      <c r="I5" s="1"/>
      <c r="J5" s="1"/>
    </row>
    <row r="6" spans="1:10" x14ac:dyDescent="0.35">
      <c r="A6" s="41"/>
      <c r="E6" s="42"/>
      <c r="H6" s="60"/>
    </row>
    <row r="7" spans="1:10" ht="15" thickBot="1" x14ac:dyDescent="0.4">
      <c r="A7" s="43"/>
      <c r="B7" s="44"/>
      <c r="C7" s="44"/>
      <c r="E7" s="45"/>
    </row>
    <row r="8" spans="1:10" ht="33.75" customHeight="1" thickBot="1" x14ac:dyDescent="0.4">
      <c r="A8" s="165" t="s">
        <v>16</v>
      </c>
      <c r="B8" s="165" t="s">
        <v>0</v>
      </c>
      <c r="C8" s="165" t="s">
        <v>1</v>
      </c>
      <c r="D8" s="154" t="s">
        <v>2</v>
      </c>
      <c r="E8" s="149" t="s">
        <v>347</v>
      </c>
    </row>
    <row r="9" spans="1:10" x14ac:dyDescent="0.35">
      <c r="A9" s="105">
        <v>126010</v>
      </c>
      <c r="B9" s="106" t="s">
        <v>392</v>
      </c>
      <c r="C9" s="106">
        <v>20</v>
      </c>
      <c r="D9" s="81"/>
      <c r="E9" s="107">
        <f>C9*D9</f>
        <v>0</v>
      </c>
    </row>
    <row r="10" spans="1:10" x14ac:dyDescent="0.35">
      <c r="A10" s="92">
        <v>1103078169</v>
      </c>
      <c r="B10" s="93" t="s">
        <v>395</v>
      </c>
      <c r="C10" s="93">
        <v>10</v>
      </c>
      <c r="D10" s="64"/>
      <c r="E10" s="108">
        <f t="shared" ref="E10:E44" si="0">C10*D10</f>
        <v>0</v>
      </c>
    </row>
    <row r="11" spans="1:10" x14ac:dyDescent="0.35">
      <c r="A11" s="90">
        <v>126112</v>
      </c>
      <c r="B11" s="91" t="s">
        <v>393</v>
      </c>
      <c r="C11" s="91">
        <v>10</v>
      </c>
      <c r="D11" s="64"/>
      <c r="E11" s="107">
        <f t="shared" si="0"/>
        <v>0</v>
      </c>
    </row>
    <row r="12" spans="1:10" x14ac:dyDescent="0.35">
      <c r="A12" s="92">
        <v>126113</v>
      </c>
      <c r="B12" s="93" t="s">
        <v>394</v>
      </c>
      <c r="C12" s="93">
        <v>10</v>
      </c>
      <c r="D12" s="64"/>
      <c r="E12" s="108">
        <f t="shared" si="0"/>
        <v>0</v>
      </c>
    </row>
    <row r="13" spans="1:10" x14ac:dyDescent="0.35">
      <c r="A13" s="90">
        <v>126490</v>
      </c>
      <c r="B13" s="91" t="s">
        <v>398</v>
      </c>
      <c r="C13" s="91">
        <v>6</v>
      </c>
      <c r="D13" s="64"/>
      <c r="E13" s="107">
        <f t="shared" si="0"/>
        <v>0</v>
      </c>
    </row>
    <row r="14" spans="1:10" x14ac:dyDescent="0.35">
      <c r="A14" s="92">
        <v>126491</v>
      </c>
      <c r="B14" s="93" t="s">
        <v>399</v>
      </c>
      <c r="C14" s="93">
        <v>6</v>
      </c>
      <c r="D14" s="64"/>
      <c r="E14" s="108">
        <f t="shared" si="0"/>
        <v>0</v>
      </c>
    </row>
    <row r="15" spans="1:10" x14ac:dyDescent="0.35">
      <c r="A15" s="90">
        <v>126160</v>
      </c>
      <c r="B15" s="91" t="s">
        <v>390</v>
      </c>
      <c r="C15" s="91">
        <v>6</v>
      </c>
      <c r="D15" s="64"/>
      <c r="E15" s="107">
        <f t="shared" si="0"/>
        <v>0</v>
      </c>
    </row>
    <row r="16" spans="1:10" x14ac:dyDescent="0.35">
      <c r="A16" s="92">
        <v>126170</v>
      </c>
      <c r="B16" s="93" t="s">
        <v>391</v>
      </c>
      <c r="C16" s="93">
        <v>6</v>
      </c>
      <c r="D16" s="64"/>
      <c r="E16" s="108">
        <f t="shared" si="0"/>
        <v>0</v>
      </c>
      <c r="J16" s="2"/>
    </row>
    <row r="17" spans="1:5" x14ac:dyDescent="0.35">
      <c r="A17" s="90">
        <v>126125</v>
      </c>
      <c r="B17" s="91" t="s">
        <v>396</v>
      </c>
      <c r="C17" s="91">
        <v>6</v>
      </c>
      <c r="D17" s="64"/>
      <c r="E17" s="107">
        <f t="shared" si="0"/>
        <v>0</v>
      </c>
    </row>
    <row r="18" spans="1:5" x14ac:dyDescent="0.35">
      <c r="A18" s="92">
        <v>126516</v>
      </c>
      <c r="B18" s="93" t="s">
        <v>397</v>
      </c>
      <c r="C18" s="93">
        <v>6</v>
      </c>
      <c r="D18" s="64"/>
      <c r="E18" s="108">
        <f t="shared" si="0"/>
        <v>0</v>
      </c>
    </row>
    <row r="19" spans="1:5" x14ac:dyDescent="0.35">
      <c r="A19" s="90">
        <v>125492</v>
      </c>
      <c r="B19" s="91" t="s">
        <v>400</v>
      </c>
      <c r="C19" s="91">
        <v>22</v>
      </c>
      <c r="D19" s="64"/>
      <c r="E19" s="107">
        <f t="shared" si="0"/>
        <v>0</v>
      </c>
    </row>
    <row r="20" spans="1:5" x14ac:dyDescent="0.35">
      <c r="A20" s="92">
        <v>1103078171</v>
      </c>
      <c r="B20" s="93" t="s">
        <v>402</v>
      </c>
      <c r="C20" s="93">
        <v>6</v>
      </c>
      <c r="D20" s="64"/>
      <c r="E20" s="108">
        <f t="shared" si="0"/>
        <v>0</v>
      </c>
    </row>
    <row r="21" spans="1:5" x14ac:dyDescent="0.35">
      <c r="A21" s="90">
        <v>125384</v>
      </c>
      <c r="B21" s="91" t="s">
        <v>401</v>
      </c>
      <c r="C21" s="91">
        <v>6</v>
      </c>
      <c r="D21" s="64"/>
      <c r="E21" s="107">
        <f t="shared" si="0"/>
        <v>0</v>
      </c>
    </row>
    <row r="22" spans="1:5" x14ac:dyDescent="0.35">
      <c r="A22" s="92">
        <v>146085</v>
      </c>
      <c r="B22" s="93" t="s">
        <v>406</v>
      </c>
      <c r="C22" s="93">
        <v>6</v>
      </c>
      <c r="D22" s="64"/>
      <c r="E22" s="108">
        <f t="shared" si="0"/>
        <v>0</v>
      </c>
    </row>
    <row r="23" spans="1:5" x14ac:dyDescent="0.35">
      <c r="A23" s="90">
        <v>146090</v>
      </c>
      <c r="B23" s="91" t="s">
        <v>407</v>
      </c>
      <c r="C23" s="91">
        <v>6</v>
      </c>
      <c r="D23" s="64"/>
      <c r="E23" s="107">
        <f t="shared" si="0"/>
        <v>0</v>
      </c>
    </row>
    <row r="24" spans="1:5" x14ac:dyDescent="0.35">
      <c r="A24" s="92">
        <v>146177</v>
      </c>
      <c r="B24" s="93" t="s">
        <v>408</v>
      </c>
      <c r="C24" s="93">
        <v>6</v>
      </c>
      <c r="D24" s="64"/>
      <c r="E24" s="108">
        <f t="shared" si="0"/>
        <v>0</v>
      </c>
    </row>
    <row r="25" spans="1:5" x14ac:dyDescent="0.35">
      <c r="A25" s="90" t="s">
        <v>428</v>
      </c>
      <c r="B25" s="91" t="s">
        <v>429</v>
      </c>
      <c r="C25" s="91">
        <v>6</v>
      </c>
      <c r="D25" s="64"/>
      <c r="E25" s="107">
        <f t="shared" si="0"/>
        <v>0</v>
      </c>
    </row>
    <row r="26" spans="1:5" x14ac:dyDescent="0.35">
      <c r="A26" s="92">
        <v>65332</v>
      </c>
      <c r="B26" s="93" t="s">
        <v>409</v>
      </c>
      <c r="C26" s="93">
        <v>6</v>
      </c>
      <c r="D26" s="64"/>
      <c r="E26" s="108">
        <f t="shared" si="0"/>
        <v>0</v>
      </c>
    </row>
    <row r="27" spans="1:5" x14ac:dyDescent="0.35">
      <c r="A27" s="90">
        <v>136340</v>
      </c>
      <c r="B27" s="65" t="s">
        <v>410</v>
      </c>
      <c r="C27" s="65">
        <v>4</v>
      </c>
      <c r="D27" s="64"/>
      <c r="E27" s="107">
        <f t="shared" si="0"/>
        <v>0</v>
      </c>
    </row>
    <row r="28" spans="1:5" x14ac:dyDescent="0.35">
      <c r="A28" s="92">
        <v>136341</v>
      </c>
      <c r="B28" s="68" t="s">
        <v>411</v>
      </c>
      <c r="C28" s="68">
        <v>12</v>
      </c>
      <c r="D28" s="64"/>
      <c r="E28" s="108">
        <f t="shared" si="0"/>
        <v>0</v>
      </c>
    </row>
    <row r="29" spans="1:5" x14ac:dyDescent="0.35">
      <c r="A29" s="90">
        <v>136204</v>
      </c>
      <c r="B29" s="65" t="s">
        <v>412</v>
      </c>
      <c r="C29" s="65">
        <v>10</v>
      </c>
      <c r="D29" s="64"/>
      <c r="E29" s="107">
        <f t="shared" si="0"/>
        <v>0</v>
      </c>
    </row>
    <row r="30" spans="1:5" x14ac:dyDescent="0.35">
      <c r="A30" s="92">
        <v>136253</v>
      </c>
      <c r="B30" s="68" t="s">
        <v>413</v>
      </c>
      <c r="C30" s="68">
        <v>6</v>
      </c>
      <c r="D30" s="64"/>
      <c r="E30" s="108">
        <f t="shared" si="0"/>
        <v>0</v>
      </c>
    </row>
    <row r="31" spans="1:5" x14ac:dyDescent="0.35">
      <c r="A31" s="90">
        <v>136314</v>
      </c>
      <c r="B31" s="65" t="s">
        <v>414</v>
      </c>
      <c r="C31" s="65">
        <v>6</v>
      </c>
      <c r="D31" s="64"/>
      <c r="E31" s="107">
        <f t="shared" si="0"/>
        <v>0</v>
      </c>
    </row>
    <row r="32" spans="1:5" x14ac:dyDescent="0.35">
      <c r="A32" s="92">
        <v>136315</v>
      </c>
      <c r="B32" s="68" t="s">
        <v>415</v>
      </c>
      <c r="C32" s="68">
        <v>6</v>
      </c>
      <c r="D32" s="64"/>
      <c r="E32" s="108">
        <f t="shared" si="0"/>
        <v>0</v>
      </c>
    </row>
    <row r="33" spans="1:5" x14ac:dyDescent="0.35">
      <c r="A33" s="90">
        <v>116639</v>
      </c>
      <c r="B33" s="65" t="s">
        <v>416</v>
      </c>
      <c r="C33" s="65">
        <v>6</v>
      </c>
      <c r="D33" s="64"/>
      <c r="E33" s="107">
        <f t="shared" si="0"/>
        <v>0</v>
      </c>
    </row>
    <row r="34" spans="1:5" x14ac:dyDescent="0.35">
      <c r="A34" s="92">
        <v>116151</v>
      </c>
      <c r="B34" s="68" t="s">
        <v>417</v>
      </c>
      <c r="C34" s="68">
        <v>6</v>
      </c>
      <c r="D34" s="64"/>
      <c r="E34" s="108">
        <f t="shared" si="0"/>
        <v>0</v>
      </c>
    </row>
    <row r="35" spans="1:5" x14ac:dyDescent="0.35">
      <c r="A35" s="90">
        <v>1102000009</v>
      </c>
      <c r="B35" s="65" t="s">
        <v>418</v>
      </c>
      <c r="C35" s="65">
        <v>6</v>
      </c>
      <c r="D35" s="64"/>
      <c r="E35" s="107">
        <f t="shared" si="0"/>
        <v>0</v>
      </c>
    </row>
    <row r="36" spans="1:5" x14ac:dyDescent="0.35">
      <c r="A36" s="92">
        <v>1102000009</v>
      </c>
      <c r="B36" s="68" t="s">
        <v>419</v>
      </c>
      <c r="C36" s="68">
        <v>6</v>
      </c>
      <c r="D36" s="64"/>
      <c r="E36" s="108">
        <f t="shared" si="0"/>
        <v>0</v>
      </c>
    </row>
    <row r="37" spans="1:5" x14ac:dyDescent="0.35">
      <c r="A37" s="90" t="s">
        <v>403</v>
      </c>
      <c r="B37" s="65" t="s">
        <v>420</v>
      </c>
      <c r="C37" s="65">
        <v>10</v>
      </c>
      <c r="D37" s="64"/>
      <c r="E37" s="107">
        <f t="shared" si="0"/>
        <v>0</v>
      </c>
    </row>
    <row r="38" spans="1:5" x14ac:dyDescent="0.35">
      <c r="A38" s="92" t="s">
        <v>404</v>
      </c>
      <c r="B38" s="68" t="s">
        <v>421</v>
      </c>
      <c r="C38" s="68">
        <v>6</v>
      </c>
      <c r="D38" s="64"/>
      <c r="E38" s="108">
        <f t="shared" si="0"/>
        <v>0</v>
      </c>
    </row>
    <row r="39" spans="1:5" x14ac:dyDescent="0.35">
      <c r="A39" s="90" t="s">
        <v>405</v>
      </c>
      <c r="B39" s="65" t="s">
        <v>422</v>
      </c>
      <c r="C39" s="65">
        <v>6</v>
      </c>
      <c r="D39" s="64"/>
      <c r="E39" s="107">
        <f t="shared" si="0"/>
        <v>0</v>
      </c>
    </row>
    <row r="40" spans="1:5" x14ac:dyDescent="0.35">
      <c r="A40" s="92">
        <v>1101001111</v>
      </c>
      <c r="B40" s="68" t="s">
        <v>423</v>
      </c>
      <c r="C40" s="68">
        <v>6</v>
      </c>
      <c r="D40" s="64"/>
      <c r="E40" s="108">
        <f t="shared" si="0"/>
        <v>0</v>
      </c>
    </row>
    <row r="41" spans="1:5" x14ac:dyDescent="0.35">
      <c r="A41" s="90">
        <v>1101001112</v>
      </c>
      <c r="B41" s="65" t="s">
        <v>424</v>
      </c>
      <c r="C41" s="65">
        <v>6</v>
      </c>
      <c r="D41" s="64"/>
      <c r="E41" s="107">
        <f t="shared" si="0"/>
        <v>0</v>
      </c>
    </row>
    <row r="42" spans="1:5" x14ac:dyDescent="0.35">
      <c r="A42" s="92">
        <v>1101001113</v>
      </c>
      <c r="B42" s="68" t="s">
        <v>425</v>
      </c>
      <c r="C42" s="68">
        <v>6</v>
      </c>
      <c r="D42" s="64"/>
      <c r="E42" s="108">
        <f t="shared" si="0"/>
        <v>0</v>
      </c>
    </row>
    <row r="43" spans="1:5" x14ac:dyDescent="0.35">
      <c r="A43" s="90">
        <v>1101001114</v>
      </c>
      <c r="B43" s="65" t="s">
        <v>426</v>
      </c>
      <c r="C43" s="65">
        <v>6</v>
      </c>
      <c r="D43" s="64"/>
      <c r="E43" s="107">
        <f t="shared" si="0"/>
        <v>0</v>
      </c>
    </row>
    <row r="44" spans="1:5" ht="15" thickBot="1" x14ac:dyDescent="0.4">
      <c r="A44" s="109">
        <v>146194</v>
      </c>
      <c r="B44" s="103" t="s">
        <v>427</v>
      </c>
      <c r="C44" s="103">
        <v>6</v>
      </c>
      <c r="D44" s="51"/>
      <c r="E44" s="110">
        <f t="shared" si="0"/>
        <v>0</v>
      </c>
    </row>
    <row r="50" spans="4:5" x14ac:dyDescent="0.35">
      <c r="D50" s="3"/>
      <c r="E50" s="3"/>
    </row>
    <row r="51" spans="4:5" x14ac:dyDescent="0.35">
      <c r="D51" s="3"/>
      <c r="E51" s="3"/>
    </row>
    <row r="68" spans="4:5" x14ac:dyDescent="0.35">
      <c r="D68" s="2"/>
      <c r="E68" s="23"/>
    </row>
    <row r="69" spans="4:5" x14ac:dyDescent="0.35">
      <c r="D69" s="2"/>
      <c r="E69" s="23"/>
    </row>
    <row r="70" spans="4:5" x14ac:dyDescent="0.35">
      <c r="D70" s="2"/>
      <c r="E70" s="2"/>
    </row>
    <row r="71" spans="4:5" x14ac:dyDescent="0.35">
      <c r="D71" s="2"/>
      <c r="E71" s="2"/>
    </row>
    <row r="72" spans="4:5" x14ac:dyDescent="0.35">
      <c r="D72" s="2"/>
      <c r="E72" s="23"/>
    </row>
    <row r="73" spans="4:5" x14ac:dyDescent="0.35">
      <c r="D73" s="2"/>
      <c r="E73" s="23"/>
    </row>
    <row r="74" spans="4:5" x14ac:dyDescent="0.35">
      <c r="D74" s="2"/>
      <c r="E74" s="2"/>
    </row>
    <row r="75" spans="4:5" x14ac:dyDescent="0.35">
      <c r="D75" s="2"/>
      <c r="E75" s="2"/>
    </row>
    <row r="76" spans="4:5" x14ac:dyDescent="0.35">
      <c r="D76" s="2"/>
      <c r="E76" s="23"/>
    </row>
    <row r="77" spans="4:5" x14ac:dyDescent="0.35">
      <c r="D77" s="2"/>
      <c r="E77" s="2"/>
    </row>
    <row r="78" spans="4:5" x14ac:dyDescent="0.35">
      <c r="E78" s="3"/>
    </row>
    <row r="82" spans="4:5" x14ac:dyDescent="0.35">
      <c r="D82" s="2"/>
      <c r="E82" s="23"/>
    </row>
    <row r="83" spans="4:5" x14ac:dyDescent="0.35">
      <c r="D83" s="2"/>
      <c r="E83" s="23"/>
    </row>
    <row r="84" spans="4:5" x14ac:dyDescent="0.35">
      <c r="D84" s="2"/>
      <c r="E84" s="2"/>
    </row>
    <row r="85" spans="4:5" x14ac:dyDescent="0.35">
      <c r="D85" s="2"/>
      <c r="E85" s="2"/>
    </row>
    <row r="86" spans="4:5" x14ac:dyDescent="0.35">
      <c r="D86" s="2"/>
      <c r="E86" s="23"/>
    </row>
    <row r="87" spans="4:5" x14ac:dyDescent="0.35">
      <c r="D87" s="2"/>
      <c r="E87" s="23"/>
    </row>
    <row r="88" spans="4:5" x14ac:dyDescent="0.35">
      <c r="D88" s="2"/>
      <c r="E88" s="2"/>
    </row>
    <row r="89" spans="4:5" x14ac:dyDescent="0.35">
      <c r="D89" s="2"/>
      <c r="E89" s="2"/>
    </row>
    <row r="90" spans="4:5" x14ac:dyDescent="0.35">
      <c r="D90" s="2"/>
      <c r="E90" s="23"/>
    </row>
    <row r="91" spans="4:5" x14ac:dyDescent="0.35">
      <c r="D91" s="2"/>
      <c r="E91" s="2"/>
    </row>
    <row r="92" spans="4:5" x14ac:dyDescent="0.35">
      <c r="E92" s="3"/>
    </row>
  </sheetData>
  <pageMargins left="0.7" right="0.7" top="0.75" bottom="0.75" header="0.3" footer="0.3"/>
  <pageSetup paperSize="9" scale="56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1D973-D736-44CE-9497-C420A233AF03}">
  <sheetPr codeName="Blad5">
    <pageSetUpPr fitToPage="1"/>
  </sheetPr>
  <dimension ref="A1:J38"/>
  <sheetViews>
    <sheetView workbookViewId="0">
      <selection activeCell="G44" sqref="G44"/>
    </sheetView>
  </sheetViews>
  <sheetFormatPr defaultColWidth="8.81640625" defaultRowHeight="14.5" x14ac:dyDescent="0.35"/>
  <cols>
    <col min="1" max="1" width="10" customWidth="1"/>
    <col min="2" max="2" width="37.453125" customWidth="1"/>
    <col min="3" max="3" width="8.1796875" customWidth="1"/>
    <col min="4" max="4" width="7.36328125" customWidth="1"/>
    <col min="5" max="5" width="15.36328125" bestFit="1" customWidth="1"/>
    <col min="6" max="6" width="10" customWidth="1"/>
    <col min="7" max="7" width="44.81640625" bestFit="1" customWidth="1"/>
    <col min="8" max="8" width="7.81640625" customWidth="1"/>
    <col min="9" max="9" width="7.36328125" customWidth="1"/>
    <col min="10" max="10" width="15.36328125" bestFit="1" customWidth="1"/>
    <col min="15" max="15" width="40.81640625" bestFit="1" customWidth="1"/>
  </cols>
  <sheetData>
    <row r="1" spans="1:10" ht="21" x14ac:dyDescent="0.35">
      <c r="A1" s="5" t="s">
        <v>10</v>
      </c>
      <c r="B1" s="6"/>
      <c r="C1" s="6"/>
      <c r="D1" s="6"/>
      <c r="E1" s="6"/>
      <c r="F1" s="6"/>
      <c r="G1" s="6"/>
      <c r="H1" s="6"/>
      <c r="I1" s="6"/>
      <c r="J1" s="53"/>
    </row>
    <row r="2" spans="1:10" ht="21" x14ac:dyDescent="0.35">
      <c r="A2" s="7" t="s">
        <v>11</v>
      </c>
      <c r="B2" s="8"/>
      <c r="C2" s="8"/>
      <c r="D2" s="8"/>
      <c r="E2" s="8"/>
      <c r="F2" s="8"/>
      <c r="G2" s="8"/>
      <c r="H2" s="8"/>
      <c r="I2" s="8"/>
      <c r="J2" s="15"/>
    </row>
    <row r="3" spans="1:10" ht="21" x14ac:dyDescent="0.35">
      <c r="A3" s="7" t="s">
        <v>12</v>
      </c>
      <c r="B3" s="8"/>
      <c r="C3" s="8"/>
      <c r="D3" s="8"/>
      <c r="E3" s="8"/>
      <c r="F3" s="8"/>
      <c r="G3" s="8"/>
      <c r="H3" s="8"/>
      <c r="I3" s="8"/>
      <c r="J3" s="15"/>
    </row>
    <row r="4" spans="1:10" ht="21" x14ac:dyDescent="0.35">
      <c r="A4" s="7" t="s">
        <v>13</v>
      </c>
      <c r="B4" s="8"/>
      <c r="C4" s="8"/>
      <c r="D4" s="8"/>
      <c r="E4" s="8"/>
      <c r="F4" s="8"/>
      <c r="G4" s="8"/>
      <c r="H4" s="8"/>
      <c r="I4" s="8"/>
      <c r="J4" s="15"/>
    </row>
    <row r="5" spans="1:10" x14ac:dyDescent="0.35">
      <c r="A5" s="12" t="s">
        <v>9</v>
      </c>
      <c r="B5" s="13"/>
      <c r="C5" s="2"/>
      <c r="D5" s="2"/>
      <c r="E5" s="2"/>
      <c r="F5" s="13"/>
      <c r="G5" s="13"/>
      <c r="H5" s="13"/>
      <c r="I5" s="13"/>
      <c r="J5" s="15"/>
    </row>
    <row r="6" spans="1:10" x14ac:dyDescent="0.35">
      <c r="A6" s="14"/>
      <c r="B6" s="2"/>
      <c r="C6" s="2"/>
      <c r="D6" s="2"/>
      <c r="E6" s="2"/>
      <c r="F6" s="2"/>
      <c r="G6" s="2"/>
      <c r="H6" s="9"/>
      <c r="I6" s="2"/>
      <c r="J6" s="15"/>
    </row>
    <row r="7" spans="1:10" ht="10.5" customHeight="1" thickBot="1" x14ac:dyDescent="0.4">
      <c r="A7" s="14"/>
      <c r="B7" s="2"/>
      <c r="C7" s="2"/>
      <c r="D7" s="2"/>
      <c r="E7" s="2"/>
      <c r="F7" s="2"/>
      <c r="G7" s="2"/>
      <c r="H7" s="2"/>
      <c r="I7" s="2"/>
      <c r="J7" s="15"/>
    </row>
    <row r="8" spans="1:10" ht="30" customHeight="1" thickBot="1" x14ac:dyDescent="0.4">
      <c r="A8" s="166" t="s">
        <v>16</v>
      </c>
      <c r="B8" s="166" t="s">
        <v>0</v>
      </c>
      <c r="C8" s="166" t="s">
        <v>1</v>
      </c>
      <c r="D8" s="142" t="s">
        <v>2</v>
      </c>
      <c r="E8" s="167" t="s">
        <v>347</v>
      </c>
      <c r="F8" s="168" t="s">
        <v>16</v>
      </c>
      <c r="G8" s="166" t="s">
        <v>0</v>
      </c>
      <c r="H8" s="166" t="s">
        <v>1</v>
      </c>
      <c r="I8" s="142" t="s">
        <v>2</v>
      </c>
      <c r="J8" s="167" t="s">
        <v>347</v>
      </c>
    </row>
    <row r="9" spans="1:10" x14ac:dyDescent="0.35">
      <c r="A9" s="105">
        <v>6070100</v>
      </c>
      <c r="B9" s="111" t="s">
        <v>17</v>
      </c>
      <c r="C9" s="111">
        <v>12</v>
      </c>
      <c r="D9" s="81"/>
      <c r="E9" s="139">
        <f>C9*D9</f>
        <v>0</v>
      </c>
      <c r="F9" s="101">
        <v>6040201</v>
      </c>
      <c r="G9" s="91" t="s">
        <v>47</v>
      </c>
      <c r="H9" s="91">
        <v>25</v>
      </c>
      <c r="I9" s="64"/>
      <c r="J9" s="134">
        <f>H9*I9</f>
        <v>0</v>
      </c>
    </row>
    <row r="10" spans="1:10" x14ac:dyDescent="0.35">
      <c r="A10" s="92">
        <v>6070101</v>
      </c>
      <c r="B10" s="68" t="s">
        <v>18</v>
      </c>
      <c r="C10" s="68">
        <v>12</v>
      </c>
      <c r="D10" s="64"/>
      <c r="E10" s="137">
        <f t="shared" ref="E10:E27" si="0">C10*D10</f>
        <v>0</v>
      </c>
      <c r="F10" s="100">
        <v>6040202</v>
      </c>
      <c r="G10" s="93" t="s">
        <v>48</v>
      </c>
      <c r="H10" s="93">
        <v>25</v>
      </c>
      <c r="I10" s="64"/>
      <c r="J10" s="140">
        <f t="shared" ref="J10:J24" si="1">H10*I10</f>
        <v>0</v>
      </c>
    </row>
    <row r="11" spans="1:10" x14ac:dyDescent="0.35">
      <c r="A11" s="90">
        <v>6070103</v>
      </c>
      <c r="B11" s="65" t="s">
        <v>19</v>
      </c>
      <c r="C11" s="65">
        <v>12</v>
      </c>
      <c r="D11" s="64"/>
      <c r="E11" s="136">
        <f t="shared" si="0"/>
        <v>0</v>
      </c>
      <c r="F11" s="101">
        <v>6040203</v>
      </c>
      <c r="G11" s="91" t="s">
        <v>49</v>
      </c>
      <c r="H11" s="91">
        <v>15</v>
      </c>
      <c r="I11" s="64"/>
      <c r="J11" s="134">
        <f t="shared" si="1"/>
        <v>0</v>
      </c>
    </row>
    <row r="12" spans="1:10" x14ac:dyDescent="0.35">
      <c r="A12" s="92">
        <v>6070105</v>
      </c>
      <c r="B12" s="68" t="s">
        <v>20</v>
      </c>
      <c r="C12" s="68">
        <v>12</v>
      </c>
      <c r="D12" s="64"/>
      <c r="E12" s="137">
        <f t="shared" si="0"/>
        <v>0</v>
      </c>
      <c r="F12" s="100">
        <v>6040204</v>
      </c>
      <c r="G12" s="93" t="s">
        <v>50</v>
      </c>
      <c r="H12" s="93">
        <v>15</v>
      </c>
      <c r="I12" s="64"/>
      <c r="J12" s="140">
        <f t="shared" si="1"/>
        <v>0</v>
      </c>
    </row>
    <row r="13" spans="1:10" x14ac:dyDescent="0.35">
      <c r="A13" s="90">
        <v>6070106</v>
      </c>
      <c r="B13" s="65" t="s">
        <v>21</v>
      </c>
      <c r="C13" s="65">
        <v>12</v>
      </c>
      <c r="D13" s="64"/>
      <c r="E13" s="136">
        <f t="shared" si="0"/>
        <v>0</v>
      </c>
      <c r="F13" s="101">
        <v>6040205</v>
      </c>
      <c r="G13" s="91" t="s">
        <v>51</v>
      </c>
      <c r="H13" s="91">
        <v>15</v>
      </c>
      <c r="I13" s="64"/>
      <c r="J13" s="134">
        <f t="shared" si="1"/>
        <v>0</v>
      </c>
    </row>
    <row r="14" spans="1:10" x14ac:dyDescent="0.35">
      <c r="A14" s="92">
        <v>6070130</v>
      </c>
      <c r="B14" s="68" t="s">
        <v>22</v>
      </c>
      <c r="C14" s="68">
        <v>24</v>
      </c>
      <c r="D14" s="64"/>
      <c r="E14" s="137">
        <f t="shared" si="0"/>
        <v>0</v>
      </c>
      <c r="F14" s="100">
        <v>6040206</v>
      </c>
      <c r="G14" s="93" t="s">
        <v>52</v>
      </c>
      <c r="H14" s="93">
        <v>10</v>
      </c>
      <c r="I14" s="64"/>
      <c r="J14" s="140">
        <f t="shared" si="1"/>
        <v>0</v>
      </c>
    </row>
    <row r="15" spans="1:10" x14ac:dyDescent="0.35">
      <c r="A15" s="90">
        <v>6070131</v>
      </c>
      <c r="B15" s="65" t="s">
        <v>23</v>
      </c>
      <c r="C15" s="65">
        <v>24</v>
      </c>
      <c r="D15" s="64"/>
      <c r="E15" s="136">
        <f t="shared" si="0"/>
        <v>0</v>
      </c>
      <c r="F15" s="101">
        <v>6040207</v>
      </c>
      <c r="G15" s="91" t="s">
        <v>53</v>
      </c>
      <c r="H15" s="91">
        <v>10</v>
      </c>
      <c r="I15" s="64"/>
      <c r="J15" s="134">
        <f t="shared" si="1"/>
        <v>0</v>
      </c>
    </row>
    <row r="16" spans="1:10" x14ac:dyDescent="0.35">
      <c r="A16" s="92">
        <v>6070132</v>
      </c>
      <c r="B16" s="68" t="s">
        <v>24</v>
      </c>
      <c r="C16" s="68">
        <v>24</v>
      </c>
      <c r="D16" s="64"/>
      <c r="E16" s="137">
        <f t="shared" si="0"/>
        <v>0</v>
      </c>
      <c r="F16" s="100">
        <v>6040208</v>
      </c>
      <c r="G16" s="93" t="s">
        <v>54</v>
      </c>
      <c r="H16" s="93">
        <v>10</v>
      </c>
      <c r="I16" s="64"/>
      <c r="J16" s="140">
        <f t="shared" si="1"/>
        <v>0</v>
      </c>
    </row>
    <row r="17" spans="1:10" x14ac:dyDescent="0.35">
      <c r="A17" s="90">
        <v>6070133</v>
      </c>
      <c r="B17" s="65" t="s">
        <v>25</v>
      </c>
      <c r="C17" s="65">
        <v>24</v>
      </c>
      <c r="D17" s="64"/>
      <c r="E17" s="136">
        <f t="shared" si="0"/>
        <v>0</v>
      </c>
      <c r="F17" s="101">
        <v>1020111</v>
      </c>
      <c r="G17" s="91" t="s">
        <v>56</v>
      </c>
      <c r="H17" s="91">
        <v>500</v>
      </c>
      <c r="I17" s="64"/>
      <c r="J17" s="134">
        <f t="shared" si="1"/>
        <v>0</v>
      </c>
    </row>
    <row r="18" spans="1:10" x14ac:dyDescent="0.35">
      <c r="A18" s="92">
        <v>6070134</v>
      </c>
      <c r="B18" s="68" t="s">
        <v>26</v>
      </c>
      <c r="C18" s="68">
        <v>24</v>
      </c>
      <c r="D18" s="64"/>
      <c r="E18" s="137">
        <f t="shared" si="0"/>
        <v>0</v>
      </c>
      <c r="F18" s="100">
        <v>1020116</v>
      </c>
      <c r="G18" s="93" t="s">
        <v>57</v>
      </c>
      <c r="H18" s="93">
        <v>300</v>
      </c>
      <c r="I18" s="64"/>
      <c r="J18" s="140">
        <f t="shared" si="1"/>
        <v>0</v>
      </c>
    </row>
    <row r="19" spans="1:10" x14ac:dyDescent="0.35">
      <c r="A19" s="90">
        <v>6070150</v>
      </c>
      <c r="B19" s="65" t="s">
        <v>27</v>
      </c>
      <c r="C19" s="65">
        <v>10</v>
      </c>
      <c r="D19" s="64"/>
      <c r="E19" s="136">
        <f t="shared" si="0"/>
        <v>0</v>
      </c>
      <c r="F19" s="101">
        <v>1020121</v>
      </c>
      <c r="G19" s="91" t="s">
        <v>58</v>
      </c>
      <c r="H19" s="91">
        <v>250</v>
      </c>
      <c r="I19" s="64"/>
      <c r="J19" s="134">
        <f t="shared" si="1"/>
        <v>0</v>
      </c>
    </row>
    <row r="20" spans="1:10" x14ac:dyDescent="0.35">
      <c r="A20" s="92">
        <v>6070154</v>
      </c>
      <c r="B20" s="68" t="s">
        <v>28</v>
      </c>
      <c r="C20" s="68">
        <v>10</v>
      </c>
      <c r="D20" s="64"/>
      <c r="E20" s="137">
        <f t="shared" si="0"/>
        <v>0</v>
      </c>
      <c r="F20" s="100">
        <v>1020127</v>
      </c>
      <c r="G20" s="93" t="s">
        <v>59</v>
      </c>
      <c r="H20" s="93">
        <v>200</v>
      </c>
      <c r="I20" s="64"/>
      <c r="J20" s="140">
        <f t="shared" si="1"/>
        <v>0</v>
      </c>
    </row>
    <row r="21" spans="1:10" x14ac:dyDescent="0.35">
      <c r="A21" s="90">
        <v>6070162</v>
      </c>
      <c r="B21" s="65" t="s">
        <v>175</v>
      </c>
      <c r="C21" s="65">
        <v>10</v>
      </c>
      <c r="D21" s="64"/>
      <c r="E21" s="136">
        <f t="shared" si="0"/>
        <v>0</v>
      </c>
      <c r="F21" s="101">
        <v>1020135</v>
      </c>
      <c r="G21" s="91" t="s">
        <v>60</v>
      </c>
      <c r="H21" s="91">
        <v>100</v>
      </c>
      <c r="I21" s="64"/>
      <c r="J21" s="134">
        <f t="shared" si="1"/>
        <v>0</v>
      </c>
    </row>
    <row r="22" spans="1:10" x14ac:dyDescent="0.35">
      <c r="A22" s="92">
        <v>6030342</v>
      </c>
      <c r="B22" s="68" t="s">
        <v>75</v>
      </c>
      <c r="C22" s="68">
        <v>1</v>
      </c>
      <c r="D22" s="64"/>
      <c r="E22" s="137">
        <f t="shared" si="0"/>
        <v>0</v>
      </c>
      <c r="F22" s="100">
        <v>1020138</v>
      </c>
      <c r="G22" s="93" t="s">
        <v>61</v>
      </c>
      <c r="H22" s="93">
        <v>100</v>
      </c>
      <c r="I22" s="64"/>
      <c r="J22" s="140">
        <f t="shared" si="1"/>
        <v>0</v>
      </c>
    </row>
    <row r="23" spans="1:10" x14ac:dyDescent="0.35">
      <c r="A23" s="90">
        <v>6030347</v>
      </c>
      <c r="B23" s="65" t="s">
        <v>76</v>
      </c>
      <c r="C23" s="65">
        <v>1</v>
      </c>
      <c r="D23" s="64"/>
      <c r="E23" s="136">
        <f t="shared" si="0"/>
        <v>0</v>
      </c>
      <c r="F23" s="101">
        <v>1020145</v>
      </c>
      <c r="G23" s="91" t="s">
        <v>62</v>
      </c>
      <c r="H23" s="91">
        <v>50</v>
      </c>
      <c r="I23" s="64"/>
      <c r="J23" s="134">
        <f t="shared" si="1"/>
        <v>0</v>
      </c>
    </row>
    <row r="24" spans="1:10" ht="15" thickBot="1" x14ac:dyDescent="0.4">
      <c r="A24" s="92">
        <v>6040407</v>
      </c>
      <c r="B24" s="68" t="s">
        <v>332</v>
      </c>
      <c r="C24" s="68">
        <v>5</v>
      </c>
      <c r="D24" s="64"/>
      <c r="E24" s="137">
        <f t="shared" si="0"/>
        <v>0</v>
      </c>
      <c r="F24" s="102">
        <v>1020150</v>
      </c>
      <c r="G24" s="113" t="s">
        <v>63</v>
      </c>
      <c r="H24" s="113">
        <v>50</v>
      </c>
      <c r="I24" s="51"/>
      <c r="J24" s="141">
        <f t="shared" si="1"/>
        <v>0</v>
      </c>
    </row>
    <row r="25" spans="1:10" x14ac:dyDescent="0.35">
      <c r="A25" s="90">
        <v>6040230</v>
      </c>
      <c r="B25" s="65" t="s">
        <v>430</v>
      </c>
      <c r="C25" s="65">
        <v>5</v>
      </c>
      <c r="D25" s="64"/>
      <c r="E25" s="136">
        <f t="shared" si="0"/>
        <v>0</v>
      </c>
    </row>
    <row r="26" spans="1:10" x14ac:dyDescent="0.35">
      <c r="A26" s="92">
        <v>6040231</v>
      </c>
      <c r="B26" s="68" t="s">
        <v>431</v>
      </c>
      <c r="C26" s="68">
        <v>5</v>
      </c>
      <c r="D26" s="64"/>
      <c r="E26" s="137">
        <f t="shared" si="0"/>
        <v>0</v>
      </c>
    </row>
    <row r="27" spans="1:10" ht="15" thickBot="1" x14ac:dyDescent="0.4">
      <c r="A27" s="96">
        <v>6040232</v>
      </c>
      <c r="B27" s="112" t="s">
        <v>432</v>
      </c>
      <c r="C27" s="112">
        <v>5</v>
      </c>
      <c r="D27" s="51"/>
      <c r="E27" s="138">
        <f t="shared" si="0"/>
        <v>0</v>
      </c>
    </row>
    <row r="38" spans="10:10" x14ac:dyDescent="0.35">
      <c r="J38" s="19"/>
    </row>
  </sheetData>
  <pageMargins left="0.7" right="0.7" top="0.75" bottom="0.75" header="0.3" footer="0.3"/>
  <pageSetup paperSize="9" scale="94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D927F-B42C-4803-A9D3-CB32D32DCCEB}">
  <sheetPr codeName="Blad6"/>
  <dimension ref="A1:E59"/>
  <sheetViews>
    <sheetView zoomScaleNormal="100" workbookViewId="0">
      <selection activeCell="H4" sqref="H4"/>
    </sheetView>
  </sheetViews>
  <sheetFormatPr defaultColWidth="8.81640625" defaultRowHeight="14.5" x14ac:dyDescent="0.35"/>
  <cols>
    <col min="1" max="1" width="15.1796875" style="4" customWidth="1"/>
    <col min="2" max="2" width="30.453125" customWidth="1"/>
    <col min="3" max="3" width="29.1796875" bestFit="1" customWidth="1"/>
    <col min="4" max="4" width="36.453125" customWidth="1"/>
    <col min="5" max="5" width="15.36328125" bestFit="1" customWidth="1"/>
  </cols>
  <sheetData>
    <row r="1" spans="1:5" ht="22.5" customHeight="1" x14ac:dyDescent="0.35">
      <c r="A1" s="5" t="s">
        <v>10</v>
      </c>
      <c r="B1" s="6"/>
      <c r="C1" s="6" t="s">
        <v>31</v>
      </c>
      <c r="D1" s="6"/>
      <c r="E1" s="53"/>
    </row>
    <row r="2" spans="1:5" ht="19.5" customHeight="1" x14ac:dyDescent="0.35">
      <c r="A2" s="7" t="s">
        <v>11</v>
      </c>
      <c r="B2" s="8"/>
      <c r="C2" s="8"/>
      <c r="D2" s="8"/>
      <c r="E2" s="15"/>
    </row>
    <row r="3" spans="1:5" ht="23.25" customHeight="1" x14ac:dyDescent="0.35">
      <c r="A3" s="7" t="s">
        <v>12</v>
      </c>
      <c r="B3" s="8"/>
      <c r="C3" s="8"/>
      <c r="D3" s="8"/>
      <c r="E3" s="15"/>
    </row>
    <row r="4" spans="1:5" ht="22.5" customHeight="1" x14ac:dyDescent="0.35">
      <c r="A4" s="7" t="s">
        <v>13</v>
      </c>
      <c r="B4" s="8"/>
      <c r="C4" s="8"/>
      <c r="D4" s="8"/>
      <c r="E4" s="15"/>
    </row>
    <row r="5" spans="1:5" ht="13.5" customHeight="1" x14ac:dyDescent="0.35">
      <c r="A5" s="12" t="s">
        <v>9</v>
      </c>
      <c r="B5" s="13"/>
      <c r="C5" s="13"/>
      <c r="D5" s="13"/>
      <c r="E5" s="15"/>
    </row>
    <row r="6" spans="1:5" ht="13.5" customHeight="1" thickBot="1" x14ac:dyDescent="0.4">
      <c r="A6" s="12"/>
      <c r="B6" s="13"/>
      <c r="C6" s="13"/>
      <c r="D6" s="13"/>
      <c r="E6" s="15"/>
    </row>
    <row r="7" spans="1:5" s="22" customFormat="1" ht="27.75" customHeight="1" thickBot="1" x14ac:dyDescent="0.4">
      <c r="A7" s="147" t="s">
        <v>16</v>
      </c>
      <c r="B7" s="148" t="s">
        <v>0</v>
      </c>
      <c r="C7" s="148" t="s">
        <v>1</v>
      </c>
      <c r="D7" s="146" t="s">
        <v>2</v>
      </c>
      <c r="E7" s="149" t="s">
        <v>347</v>
      </c>
    </row>
    <row r="8" spans="1:5" ht="15" customHeight="1" x14ac:dyDescent="0.35">
      <c r="A8" s="105">
        <v>22141</v>
      </c>
      <c r="B8" s="106" t="s">
        <v>32</v>
      </c>
      <c r="C8" s="114">
        <v>14</v>
      </c>
      <c r="D8" s="129"/>
      <c r="E8" s="143">
        <f>C8*D8</f>
        <v>0</v>
      </c>
    </row>
    <row r="9" spans="1:5" ht="15" customHeight="1" x14ac:dyDescent="0.35">
      <c r="A9" s="92">
        <v>22142</v>
      </c>
      <c r="B9" s="93" t="s">
        <v>33</v>
      </c>
      <c r="C9" s="95">
        <v>14</v>
      </c>
      <c r="D9" s="130"/>
      <c r="E9" s="144">
        <f t="shared" ref="E9:E23" si="0">C9*D9</f>
        <v>0</v>
      </c>
    </row>
    <row r="10" spans="1:5" ht="15" customHeight="1" x14ac:dyDescent="0.35">
      <c r="A10" s="90">
        <v>22143</v>
      </c>
      <c r="B10" s="91" t="s">
        <v>34</v>
      </c>
      <c r="C10" s="116">
        <v>10</v>
      </c>
      <c r="D10" s="131"/>
      <c r="E10" s="76">
        <f t="shared" si="0"/>
        <v>0</v>
      </c>
    </row>
    <row r="11" spans="1:5" ht="15" customHeight="1" x14ac:dyDescent="0.35">
      <c r="A11" s="92">
        <v>22144</v>
      </c>
      <c r="B11" s="93" t="s">
        <v>35</v>
      </c>
      <c r="C11" s="95">
        <v>10</v>
      </c>
      <c r="D11" s="130"/>
      <c r="E11" s="144">
        <f t="shared" si="0"/>
        <v>0</v>
      </c>
    </row>
    <row r="12" spans="1:5" ht="15" customHeight="1" x14ac:dyDescent="0.35">
      <c r="A12" s="90">
        <v>22101</v>
      </c>
      <c r="B12" s="91" t="s">
        <v>36</v>
      </c>
      <c r="C12" s="116">
        <v>14</v>
      </c>
      <c r="D12" s="131"/>
      <c r="E12" s="76">
        <f t="shared" si="0"/>
        <v>0</v>
      </c>
    </row>
    <row r="13" spans="1:5" ht="15" customHeight="1" x14ac:dyDescent="0.35">
      <c r="A13" s="92">
        <v>22102</v>
      </c>
      <c r="B13" s="93" t="s">
        <v>37</v>
      </c>
      <c r="C13" s="95">
        <v>14</v>
      </c>
      <c r="D13" s="130"/>
      <c r="E13" s="144">
        <f t="shared" si="0"/>
        <v>0</v>
      </c>
    </row>
    <row r="14" spans="1:5" ht="15" customHeight="1" x14ac:dyDescent="0.35">
      <c r="A14" s="90">
        <v>22103</v>
      </c>
      <c r="B14" s="91" t="s">
        <v>38</v>
      </c>
      <c r="C14" s="116">
        <v>10</v>
      </c>
      <c r="D14" s="131"/>
      <c r="E14" s="76">
        <f t="shared" si="0"/>
        <v>0</v>
      </c>
    </row>
    <row r="15" spans="1:5" ht="15" customHeight="1" x14ac:dyDescent="0.35">
      <c r="A15" s="92">
        <v>22104</v>
      </c>
      <c r="B15" s="93" t="s">
        <v>39</v>
      </c>
      <c r="C15" s="95">
        <v>10</v>
      </c>
      <c r="D15" s="130"/>
      <c r="E15" s="144">
        <f t="shared" si="0"/>
        <v>0</v>
      </c>
    </row>
    <row r="16" spans="1:5" ht="15" customHeight="1" x14ac:dyDescent="0.35">
      <c r="A16" s="90">
        <v>22191</v>
      </c>
      <c r="B16" s="91" t="s">
        <v>40</v>
      </c>
      <c r="C16" s="116">
        <v>14</v>
      </c>
      <c r="D16" s="131"/>
      <c r="E16" s="76">
        <f t="shared" si="0"/>
        <v>0</v>
      </c>
    </row>
    <row r="17" spans="1:5" ht="15" customHeight="1" x14ac:dyDescent="0.35">
      <c r="A17" s="92">
        <v>22192</v>
      </c>
      <c r="B17" s="93" t="s">
        <v>41</v>
      </c>
      <c r="C17" s="95">
        <v>14</v>
      </c>
      <c r="D17" s="130"/>
      <c r="E17" s="144">
        <f t="shared" si="0"/>
        <v>0</v>
      </c>
    </row>
    <row r="18" spans="1:5" ht="15" customHeight="1" x14ac:dyDescent="0.35">
      <c r="A18" s="90">
        <v>22193</v>
      </c>
      <c r="B18" s="91" t="s">
        <v>42</v>
      </c>
      <c r="C18" s="116">
        <v>10</v>
      </c>
      <c r="D18" s="131"/>
      <c r="E18" s="76">
        <f t="shared" si="0"/>
        <v>0</v>
      </c>
    </row>
    <row r="19" spans="1:5" ht="15" customHeight="1" x14ac:dyDescent="0.35">
      <c r="A19" s="92">
        <v>22194</v>
      </c>
      <c r="B19" s="93" t="s">
        <v>43</v>
      </c>
      <c r="C19" s="95">
        <v>10</v>
      </c>
      <c r="D19" s="130"/>
      <c r="E19" s="144">
        <f t="shared" si="0"/>
        <v>0</v>
      </c>
    </row>
    <row r="20" spans="1:5" ht="15" customHeight="1" x14ac:dyDescent="0.35">
      <c r="A20" s="90">
        <v>22161</v>
      </c>
      <c r="B20" s="91" t="s">
        <v>178</v>
      </c>
      <c r="C20" s="116">
        <v>14</v>
      </c>
      <c r="D20" s="131"/>
      <c r="E20" s="76">
        <f t="shared" si="0"/>
        <v>0</v>
      </c>
    </row>
    <row r="21" spans="1:5" ht="15" customHeight="1" x14ac:dyDescent="0.35">
      <c r="A21" s="92">
        <v>22162</v>
      </c>
      <c r="B21" s="93" t="s">
        <v>44</v>
      </c>
      <c r="C21" s="95">
        <v>14</v>
      </c>
      <c r="D21" s="130"/>
      <c r="E21" s="144">
        <f t="shared" si="0"/>
        <v>0</v>
      </c>
    </row>
    <row r="22" spans="1:5" ht="15" customHeight="1" x14ac:dyDescent="0.35">
      <c r="A22" s="90">
        <v>22163</v>
      </c>
      <c r="B22" s="91" t="s">
        <v>45</v>
      </c>
      <c r="C22" s="116">
        <v>10</v>
      </c>
      <c r="D22" s="131"/>
      <c r="E22" s="76">
        <f t="shared" si="0"/>
        <v>0</v>
      </c>
    </row>
    <row r="23" spans="1:5" ht="15" customHeight="1" x14ac:dyDescent="0.35">
      <c r="A23" s="118">
        <v>22164</v>
      </c>
      <c r="B23" s="119" t="s">
        <v>46</v>
      </c>
      <c r="C23" s="120">
        <v>10</v>
      </c>
      <c r="D23" s="132"/>
      <c r="E23" s="145">
        <f t="shared" si="0"/>
        <v>0</v>
      </c>
    </row>
    <row r="24" spans="1:5" ht="15" customHeight="1" x14ac:dyDescent="0.35">
      <c r="A24" s="26"/>
      <c r="B24" s="27"/>
      <c r="C24" s="28"/>
      <c r="D24" s="3"/>
    </row>
    <row r="25" spans="1:5" ht="15" customHeight="1" x14ac:dyDescent="0.35">
      <c r="A25" s="37"/>
      <c r="B25" s="27"/>
      <c r="C25" s="28"/>
      <c r="D25" s="3"/>
    </row>
    <row r="26" spans="1:5" ht="15" customHeight="1" x14ac:dyDescent="0.35">
      <c r="A26" s="26"/>
      <c r="B26" s="27"/>
      <c r="C26" s="28"/>
      <c r="D26" s="3"/>
    </row>
    <row r="27" spans="1:5" ht="15" customHeight="1" x14ac:dyDescent="0.35">
      <c r="A27" s="26"/>
      <c r="B27" s="27"/>
      <c r="C27" s="28"/>
      <c r="D27" s="3"/>
    </row>
    <row r="28" spans="1:5" ht="15" customHeight="1" x14ac:dyDescent="0.35">
      <c r="A28" s="26"/>
      <c r="B28" s="27"/>
      <c r="C28" s="28"/>
      <c r="D28" s="3"/>
    </row>
    <row r="29" spans="1:5" ht="15" customHeight="1" x14ac:dyDescent="0.35">
      <c r="A29" s="26"/>
      <c r="B29" s="27"/>
      <c r="C29" s="28"/>
      <c r="D29" s="3"/>
    </row>
    <row r="30" spans="1:5" ht="15" customHeight="1" x14ac:dyDescent="0.35">
      <c r="A30" s="26"/>
      <c r="B30" s="27"/>
      <c r="C30" s="28"/>
      <c r="D30" s="3"/>
    </row>
    <row r="31" spans="1:5" ht="15" customHeight="1" x14ac:dyDescent="0.35">
      <c r="A31" s="26"/>
      <c r="B31" s="27"/>
      <c r="C31" s="28"/>
      <c r="D31" s="3"/>
    </row>
    <row r="32" spans="1:5" ht="15" customHeight="1" x14ac:dyDescent="0.35">
      <c r="A32" s="26"/>
      <c r="B32" s="27"/>
      <c r="C32" s="28"/>
      <c r="D32" s="3"/>
    </row>
    <row r="33" spans="1:4" ht="15" customHeight="1" x14ac:dyDescent="0.35">
      <c r="A33" s="26"/>
      <c r="B33" s="27"/>
      <c r="C33" s="28"/>
      <c r="D33" s="3"/>
    </row>
    <row r="34" spans="1:4" ht="15" customHeight="1" x14ac:dyDescent="0.35">
      <c r="A34" s="26"/>
      <c r="B34" s="27"/>
      <c r="C34" s="28"/>
      <c r="D34" s="3"/>
    </row>
    <row r="35" spans="1:4" ht="15" customHeight="1" x14ac:dyDescent="0.35">
      <c r="A35" s="26"/>
      <c r="B35" s="27"/>
      <c r="C35" s="28"/>
      <c r="D35" s="3"/>
    </row>
    <row r="36" spans="1:4" ht="15" customHeight="1" x14ac:dyDescent="0.35">
      <c r="A36" s="26"/>
      <c r="B36" s="27"/>
      <c r="C36" s="28"/>
      <c r="D36" s="3"/>
    </row>
    <row r="37" spans="1:4" ht="15" customHeight="1" x14ac:dyDescent="0.35">
      <c r="A37" s="26"/>
      <c r="B37" s="27"/>
      <c r="C37" s="28"/>
      <c r="D37" s="3"/>
    </row>
    <row r="38" spans="1:4" ht="15" customHeight="1" x14ac:dyDescent="0.35">
      <c r="A38" s="26"/>
      <c r="B38" s="27"/>
      <c r="C38" s="28"/>
      <c r="D38" s="3"/>
    </row>
    <row r="39" spans="1:4" ht="15" customHeight="1" x14ac:dyDescent="0.35">
      <c r="A39" s="26"/>
      <c r="B39" s="27"/>
      <c r="C39" s="28"/>
      <c r="D39" s="3"/>
    </row>
    <row r="40" spans="1:4" ht="15" customHeight="1" x14ac:dyDescent="0.35">
      <c r="A40" s="26"/>
      <c r="B40" s="27"/>
      <c r="C40" s="28"/>
      <c r="D40" s="3"/>
    </row>
    <row r="41" spans="1:4" ht="15" customHeight="1" x14ac:dyDescent="0.35">
      <c r="A41" s="26"/>
      <c r="B41" s="27"/>
      <c r="C41" s="28"/>
      <c r="D41" s="3"/>
    </row>
    <row r="42" spans="1:4" ht="15" customHeight="1" x14ac:dyDescent="0.35">
      <c r="A42" s="26"/>
      <c r="B42" s="27"/>
      <c r="C42" s="28"/>
      <c r="D42" s="3"/>
    </row>
    <row r="43" spans="1:4" ht="15" customHeight="1" x14ac:dyDescent="0.35">
      <c r="A43" s="26"/>
      <c r="B43" s="27"/>
      <c r="C43" s="28"/>
      <c r="D43" s="3"/>
    </row>
    <row r="44" spans="1:4" ht="15" customHeight="1" x14ac:dyDescent="0.35">
      <c r="A44" s="26"/>
      <c r="B44" s="27"/>
      <c r="C44" s="28"/>
      <c r="D44" s="3"/>
    </row>
    <row r="45" spans="1:4" ht="15" customHeight="1" x14ac:dyDescent="0.35">
      <c r="A45" s="29"/>
      <c r="B45" s="3"/>
      <c r="C45" s="30"/>
      <c r="D45" s="3"/>
    </row>
    <row r="46" spans="1:4" ht="15" customHeight="1" x14ac:dyDescent="0.35">
      <c r="A46" s="26"/>
      <c r="B46" s="27"/>
      <c r="C46" s="27"/>
      <c r="D46" s="3"/>
    </row>
    <row r="47" spans="1:4" ht="15" customHeight="1" x14ac:dyDescent="0.35">
      <c r="A47" s="26"/>
      <c r="B47" s="27"/>
      <c r="C47" s="28"/>
      <c r="D47" s="3"/>
    </row>
    <row r="48" spans="1:4" ht="15" customHeight="1" x14ac:dyDescent="0.35">
      <c r="A48" s="26"/>
      <c r="B48" s="27"/>
      <c r="C48" s="27"/>
      <c r="D48" s="3"/>
    </row>
    <row r="49" spans="1:4" ht="15" customHeight="1" x14ac:dyDescent="0.35">
      <c r="A49" s="26"/>
      <c r="B49" s="27"/>
      <c r="C49" s="27"/>
      <c r="D49" s="3"/>
    </row>
    <row r="50" spans="1:4" ht="15" customHeight="1" x14ac:dyDescent="0.35">
      <c r="A50" s="26"/>
      <c r="B50" s="27"/>
      <c r="C50" s="27"/>
      <c r="D50" s="3"/>
    </row>
    <row r="51" spans="1:4" ht="15" customHeight="1" x14ac:dyDescent="0.35">
      <c r="A51" s="26"/>
      <c r="B51" s="27"/>
      <c r="C51" s="30"/>
      <c r="D51" s="3"/>
    </row>
    <row r="52" spans="1:4" ht="15" customHeight="1" x14ac:dyDescent="0.35">
      <c r="A52" s="29"/>
      <c r="B52" s="27"/>
      <c r="C52" s="27"/>
      <c r="D52" s="3"/>
    </row>
    <row r="53" spans="1:4" ht="15" customHeight="1" x14ac:dyDescent="0.35">
      <c r="A53" s="29"/>
      <c r="B53" s="27"/>
      <c r="C53" s="27"/>
      <c r="D53" s="3"/>
    </row>
    <row r="54" spans="1:4" ht="15" customHeight="1" x14ac:dyDescent="0.35">
      <c r="A54" s="29"/>
      <c r="B54" s="27"/>
      <c r="C54" s="27"/>
      <c r="D54" s="3"/>
    </row>
    <row r="55" spans="1:4" ht="13.5" customHeight="1" x14ac:dyDescent="0.35"/>
    <row r="56" spans="1:4" ht="13.5" customHeight="1" x14ac:dyDescent="0.35">
      <c r="D56" s="2"/>
    </row>
    <row r="57" spans="1:4" ht="13.5" customHeight="1" x14ac:dyDescent="0.35">
      <c r="D57" s="2"/>
    </row>
    <row r="58" spans="1:4" ht="13.5" customHeight="1" x14ac:dyDescent="0.35">
      <c r="D58" s="2"/>
    </row>
    <row r="59" spans="1:4" ht="13.5" customHeight="1" x14ac:dyDescent="0.35"/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9F554-F227-47DE-B010-4E5745E3F36C}">
  <sheetPr codeName="Blad7"/>
  <dimension ref="A1:H33"/>
  <sheetViews>
    <sheetView workbookViewId="0">
      <selection activeCell="F50" sqref="F50"/>
    </sheetView>
  </sheetViews>
  <sheetFormatPr defaultColWidth="8.81640625" defaultRowHeight="14.5" x14ac:dyDescent="0.35"/>
  <cols>
    <col min="1" max="1" width="11.81640625" style="4" customWidth="1"/>
    <col min="2" max="2" width="43.1796875" customWidth="1"/>
    <col min="4" max="4" width="13.1796875" customWidth="1"/>
    <col min="5" max="5" width="12.453125" bestFit="1" customWidth="1"/>
    <col min="6" max="6" width="38.1796875" bestFit="1" customWidth="1"/>
  </cols>
  <sheetData>
    <row r="1" spans="1:8" ht="21" x14ac:dyDescent="0.35">
      <c r="A1" s="5" t="s">
        <v>10</v>
      </c>
      <c r="B1" s="6"/>
      <c r="C1" s="39"/>
      <c r="D1" s="6"/>
      <c r="E1" s="21"/>
      <c r="F1" s="6" t="s">
        <v>311</v>
      </c>
      <c r="G1" s="21"/>
      <c r="H1" s="53"/>
    </row>
    <row r="2" spans="1:8" ht="21" x14ac:dyDescent="0.35">
      <c r="A2" s="7" t="s">
        <v>11</v>
      </c>
      <c r="B2" s="8"/>
      <c r="C2" s="8"/>
      <c r="D2" s="8"/>
      <c r="E2" s="2"/>
      <c r="F2" s="2"/>
      <c r="G2" s="2"/>
      <c r="H2" s="15"/>
    </row>
    <row r="3" spans="1:8" ht="21" x14ac:dyDescent="0.35">
      <c r="A3" s="7" t="s">
        <v>12</v>
      </c>
      <c r="B3" s="8"/>
      <c r="C3" s="8"/>
      <c r="D3" s="8"/>
      <c r="E3" s="2"/>
      <c r="F3" s="2"/>
      <c r="G3" s="2"/>
      <c r="H3" s="15"/>
    </row>
    <row r="4" spans="1:8" ht="21" x14ac:dyDescent="0.35">
      <c r="A4" s="7" t="s">
        <v>13</v>
      </c>
      <c r="B4" s="8"/>
      <c r="C4" s="8"/>
      <c r="D4" s="8"/>
      <c r="E4" s="2"/>
      <c r="F4" s="2"/>
      <c r="G4" s="2"/>
      <c r="H4" s="15"/>
    </row>
    <row r="5" spans="1:8" x14ac:dyDescent="0.35">
      <c r="A5" s="12" t="s">
        <v>9</v>
      </c>
      <c r="B5" s="13"/>
      <c r="C5" s="13"/>
      <c r="D5" s="13"/>
      <c r="E5" s="2"/>
      <c r="F5" s="2"/>
      <c r="G5" s="2"/>
      <c r="H5" s="15"/>
    </row>
    <row r="6" spans="1:8" ht="15" thickBot="1" x14ac:dyDescent="0.4">
      <c r="A6" s="54"/>
      <c r="B6" s="55"/>
      <c r="C6" s="55"/>
      <c r="D6" s="55"/>
      <c r="E6" s="17"/>
      <c r="F6" s="17"/>
      <c r="G6" s="17"/>
      <c r="H6" s="18"/>
    </row>
    <row r="7" spans="1:8" ht="15" thickBot="1" x14ac:dyDescent="0.4">
      <c r="A7" s="147" t="s">
        <v>16</v>
      </c>
      <c r="B7" s="148" t="s">
        <v>0</v>
      </c>
      <c r="C7" s="148" t="s">
        <v>1</v>
      </c>
      <c r="D7" s="152" t="s">
        <v>2</v>
      </c>
      <c r="E7" s="147" t="s">
        <v>16</v>
      </c>
      <c r="F7" s="148" t="s">
        <v>0</v>
      </c>
      <c r="G7" s="148" t="s">
        <v>1</v>
      </c>
      <c r="H7" s="152" t="s">
        <v>2</v>
      </c>
    </row>
    <row r="8" spans="1:8" x14ac:dyDescent="0.35">
      <c r="A8" s="105" t="s">
        <v>243</v>
      </c>
      <c r="B8" s="111" t="s">
        <v>244</v>
      </c>
      <c r="C8" s="111" t="s">
        <v>200</v>
      </c>
      <c r="D8" s="122"/>
      <c r="E8" s="105">
        <v>696</v>
      </c>
      <c r="F8" s="111" t="s">
        <v>285</v>
      </c>
      <c r="G8" s="111" t="s">
        <v>200</v>
      </c>
      <c r="H8" s="122"/>
    </row>
    <row r="9" spans="1:8" x14ac:dyDescent="0.35">
      <c r="A9" s="92" t="s">
        <v>245</v>
      </c>
      <c r="B9" s="68" t="s">
        <v>246</v>
      </c>
      <c r="C9" s="68" t="s">
        <v>200</v>
      </c>
      <c r="D9" s="123"/>
      <c r="E9" s="92">
        <v>692</v>
      </c>
      <c r="F9" s="68" t="s">
        <v>286</v>
      </c>
      <c r="G9" s="68" t="s">
        <v>200</v>
      </c>
      <c r="H9" s="123"/>
    </row>
    <row r="10" spans="1:8" x14ac:dyDescent="0.35">
      <c r="A10" s="90" t="s">
        <v>247</v>
      </c>
      <c r="B10" s="65" t="s">
        <v>248</v>
      </c>
      <c r="C10" s="65" t="s">
        <v>200</v>
      </c>
      <c r="D10" s="123"/>
      <c r="E10" s="90">
        <v>774</v>
      </c>
      <c r="F10" s="65" t="s">
        <v>314</v>
      </c>
      <c r="G10" s="65" t="s">
        <v>200</v>
      </c>
      <c r="H10" s="123"/>
    </row>
    <row r="11" spans="1:8" x14ac:dyDescent="0.35">
      <c r="A11" s="92" t="s">
        <v>249</v>
      </c>
      <c r="B11" s="68" t="s">
        <v>250</v>
      </c>
      <c r="C11" s="68" t="s">
        <v>200</v>
      </c>
      <c r="D11" s="123"/>
      <c r="E11" s="92">
        <v>771</v>
      </c>
      <c r="F11" s="68" t="s">
        <v>315</v>
      </c>
      <c r="G11" s="68" t="s">
        <v>200</v>
      </c>
      <c r="H11" s="123"/>
    </row>
    <row r="12" spans="1:8" x14ac:dyDescent="0.35">
      <c r="A12" s="90" t="s">
        <v>251</v>
      </c>
      <c r="B12" s="65" t="s">
        <v>252</v>
      </c>
      <c r="C12" s="65" t="s">
        <v>200</v>
      </c>
      <c r="D12" s="123"/>
      <c r="E12" s="90">
        <v>642</v>
      </c>
      <c r="F12" s="65" t="s">
        <v>287</v>
      </c>
      <c r="G12" s="65" t="s">
        <v>200</v>
      </c>
      <c r="H12" s="123"/>
    </row>
    <row r="13" spans="1:8" x14ac:dyDescent="0.35">
      <c r="A13" s="92" t="s">
        <v>253</v>
      </c>
      <c r="B13" s="68" t="s">
        <v>254</v>
      </c>
      <c r="C13" s="68" t="s">
        <v>200</v>
      </c>
      <c r="D13" s="123"/>
      <c r="E13" s="92">
        <v>694</v>
      </c>
      <c r="F13" s="68" t="s">
        <v>288</v>
      </c>
      <c r="G13" s="68" t="s">
        <v>200</v>
      </c>
      <c r="H13" s="123"/>
    </row>
    <row r="14" spans="1:8" x14ac:dyDescent="0.35">
      <c r="A14" s="90" t="s">
        <v>255</v>
      </c>
      <c r="B14" s="65" t="s">
        <v>256</v>
      </c>
      <c r="C14" s="65" t="s">
        <v>200</v>
      </c>
      <c r="D14" s="123"/>
      <c r="E14" s="90">
        <v>695</v>
      </c>
      <c r="F14" s="65" t="s">
        <v>289</v>
      </c>
      <c r="G14" s="65" t="s">
        <v>200</v>
      </c>
      <c r="H14" s="123"/>
    </row>
    <row r="15" spans="1:8" x14ac:dyDescent="0.35">
      <c r="A15" s="92" t="s">
        <v>257</v>
      </c>
      <c r="B15" s="68" t="s">
        <v>258</v>
      </c>
      <c r="C15" s="68" t="s">
        <v>200</v>
      </c>
      <c r="D15" s="123"/>
      <c r="E15" s="92">
        <v>689</v>
      </c>
      <c r="F15" s="68" t="s">
        <v>290</v>
      </c>
      <c r="G15" s="68" t="s">
        <v>200</v>
      </c>
      <c r="H15" s="123"/>
    </row>
    <row r="16" spans="1:8" x14ac:dyDescent="0.35">
      <c r="A16" s="90" t="s">
        <v>259</v>
      </c>
      <c r="B16" s="65" t="s">
        <v>260</v>
      </c>
      <c r="C16" s="65" t="s">
        <v>200</v>
      </c>
      <c r="D16" s="123"/>
      <c r="E16" s="90">
        <v>775</v>
      </c>
      <c r="F16" s="65" t="s">
        <v>316</v>
      </c>
      <c r="G16" s="65" t="s">
        <v>200</v>
      </c>
      <c r="H16" s="123"/>
    </row>
    <row r="17" spans="1:8" x14ac:dyDescent="0.35">
      <c r="A17" s="92" t="s">
        <v>261</v>
      </c>
      <c r="B17" s="68" t="s">
        <v>262</v>
      </c>
      <c r="C17" s="68" t="s">
        <v>200</v>
      </c>
      <c r="D17" s="123"/>
      <c r="E17" s="92">
        <v>772</v>
      </c>
      <c r="F17" s="68" t="s">
        <v>317</v>
      </c>
      <c r="G17" s="68" t="s">
        <v>200</v>
      </c>
      <c r="H17" s="123"/>
    </row>
    <row r="18" spans="1:8" x14ac:dyDescent="0.35">
      <c r="A18" s="90" t="s">
        <v>263</v>
      </c>
      <c r="B18" s="65" t="s">
        <v>264</v>
      </c>
      <c r="C18" s="65" t="s">
        <v>200</v>
      </c>
      <c r="D18" s="123"/>
      <c r="E18" s="90" t="s">
        <v>291</v>
      </c>
      <c r="F18" s="65" t="s">
        <v>292</v>
      </c>
      <c r="G18" s="65" t="s">
        <v>200</v>
      </c>
      <c r="H18" s="123"/>
    </row>
    <row r="19" spans="1:8" x14ac:dyDescent="0.35">
      <c r="A19" s="92" t="s">
        <v>265</v>
      </c>
      <c r="B19" s="68" t="s">
        <v>266</v>
      </c>
      <c r="C19" s="68" t="s">
        <v>200</v>
      </c>
      <c r="D19" s="123"/>
      <c r="E19" s="92" t="s">
        <v>293</v>
      </c>
      <c r="F19" s="68" t="s">
        <v>294</v>
      </c>
      <c r="G19" s="68" t="s">
        <v>200</v>
      </c>
      <c r="H19" s="123"/>
    </row>
    <row r="20" spans="1:8" x14ac:dyDescent="0.35">
      <c r="A20" s="90" t="s">
        <v>267</v>
      </c>
      <c r="B20" s="65" t="s">
        <v>268</v>
      </c>
      <c r="C20" s="65" t="s">
        <v>200</v>
      </c>
      <c r="D20" s="123"/>
      <c r="E20" s="90" t="s">
        <v>295</v>
      </c>
      <c r="F20" s="65" t="s">
        <v>296</v>
      </c>
      <c r="G20" s="65" t="s">
        <v>200</v>
      </c>
      <c r="H20" s="123"/>
    </row>
    <row r="21" spans="1:8" x14ac:dyDescent="0.35">
      <c r="A21" s="92" t="s">
        <v>269</v>
      </c>
      <c r="B21" s="68" t="s">
        <v>270</v>
      </c>
      <c r="C21" s="68" t="s">
        <v>200</v>
      </c>
      <c r="D21" s="123"/>
      <c r="E21" s="92" t="s">
        <v>297</v>
      </c>
      <c r="F21" s="68" t="s">
        <v>298</v>
      </c>
      <c r="G21" s="68" t="s">
        <v>200</v>
      </c>
      <c r="H21" s="123"/>
    </row>
    <row r="22" spans="1:8" x14ac:dyDescent="0.35">
      <c r="A22" s="90" t="s">
        <v>271</v>
      </c>
      <c r="B22" s="65" t="s">
        <v>272</v>
      </c>
      <c r="C22" s="65" t="s">
        <v>200</v>
      </c>
      <c r="D22" s="123"/>
      <c r="E22" s="90" t="s">
        <v>299</v>
      </c>
      <c r="F22" s="65" t="s">
        <v>300</v>
      </c>
      <c r="G22" s="65" t="s">
        <v>200</v>
      </c>
      <c r="H22" s="123"/>
    </row>
    <row r="23" spans="1:8" x14ac:dyDescent="0.35">
      <c r="A23" s="92" t="s">
        <v>273</v>
      </c>
      <c r="B23" s="68" t="s">
        <v>274</v>
      </c>
      <c r="C23" s="68" t="s">
        <v>200</v>
      </c>
      <c r="D23" s="123"/>
      <c r="E23" s="92" t="s">
        <v>301</v>
      </c>
      <c r="F23" s="68" t="s">
        <v>302</v>
      </c>
      <c r="G23" s="68" t="s">
        <v>200</v>
      </c>
      <c r="H23" s="123"/>
    </row>
    <row r="24" spans="1:8" x14ac:dyDescent="0.35">
      <c r="A24" s="90" t="s">
        <v>275</v>
      </c>
      <c r="B24" s="65" t="s">
        <v>276</v>
      </c>
      <c r="C24" s="65" t="s">
        <v>200</v>
      </c>
      <c r="D24" s="123"/>
      <c r="E24" s="90" t="s">
        <v>303</v>
      </c>
      <c r="F24" s="65" t="s">
        <v>304</v>
      </c>
      <c r="G24" s="65" t="s">
        <v>200</v>
      </c>
      <c r="H24" s="123"/>
    </row>
    <row r="25" spans="1:8" x14ac:dyDescent="0.35">
      <c r="A25" s="92" t="s">
        <v>277</v>
      </c>
      <c r="B25" s="68" t="s">
        <v>278</v>
      </c>
      <c r="C25" s="68" t="s">
        <v>200</v>
      </c>
      <c r="D25" s="123"/>
      <c r="E25" s="92" t="s">
        <v>305</v>
      </c>
      <c r="F25" s="68" t="s">
        <v>306</v>
      </c>
      <c r="G25" s="68" t="s">
        <v>200</v>
      </c>
      <c r="H25" s="123"/>
    </row>
    <row r="26" spans="1:8" x14ac:dyDescent="0.35">
      <c r="A26" s="90">
        <v>656</v>
      </c>
      <c r="B26" s="65" t="s">
        <v>279</v>
      </c>
      <c r="C26" s="65" t="s">
        <v>200</v>
      </c>
      <c r="D26" s="123"/>
      <c r="E26" s="90" t="s">
        <v>433</v>
      </c>
      <c r="F26" s="65" t="s">
        <v>439</v>
      </c>
      <c r="G26" s="65" t="s">
        <v>200</v>
      </c>
      <c r="H26" s="123"/>
    </row>
    <row r="27" spans="1:8" x14ac:dyDescent="0.35">
      <c r="A27" s="92">
        <v>661</v>
      </c>
      <c r="B27" s="68" t="s">
        <v>280</v>
      </c>
      <c r="C27" s="68" t="s">
        <v>200</v>
      </c>
      <c r="D27" s="123"/>
      <c r="E27" s="92" t="s">
        <v>434</v>
      </c>
      <c r="F27" s="68" t="s">
        <v>439</v>
      </c>
      <c r="G27" s="68" t="s">
        <v>200</v>
      </c>
      <c r="H27" s="123"/>
    </row>
    <row r="28" spans="1:8" x14ac:dyDescent="0.35">
      <c r="A28" s="90">
        <v>664</v>
      </c>
      <c r="B28" s="65" t="s">
        <v>281</v>
      </c>
      <c r="C28" s="65" t="s">
        <v>200</v>
      </c>
      <c r="D28" s="123"/>
      <c r="E28" s="90" t="s">
        <v>435</v>
      </c>
      <c r="F28" s="65" t="s">
        <v>439</v>
      </c>
      <c r="G28" s="65" t="s">
        <v>200</v>
      </c>
      <c r="H28" s="123"/>
    </row>
    <row r="29" spans="1:8" x14ac:dyDescent="0.35">
      <c r="A29" s="92">
        <v>662</v>
      </c>
      <c r="B29" s="68" t="s">
        <v>282</v>
      </c>
      <c r="C29" s="68" t="s">
        <v>200</v>
      </c>
      <c r="D29" s="123"/>
      <c r="E29" s="92" t="s">
        <v>436</v>
      </c>
      <c r="F29" s="68" t="s">
        <v>440</v>
      </c>
      <c r="G29" s="68" t="s">
        <v>200</v>
      </c>
      <c r="H29" s="123"/>
    </row>
    <row r="30" spans="1:8" x14ac:dyDescent="0.35">
      <c r="A30" s="90">
        <v>773</v>
      </c>
      <c r="B30" s="65" t="s">
        <v>312</v>
      </c>
      <c r="C30" s="65" t="s">
        <v>200</v>
      </c>
      <c r="D30" s="123"/>
      <c r="E30" s="90" t="s">
        <v>437</v>
      </c>
      <c r="F30" s="65" t="s">
        <v>440</v>
      </c>
      <c r="G30" s="65" t="s">
        <v>200</v>
      </c>
      <c r="H30" s="123"/>
    </row>
    <row r="31" spans="1:8" x14ac:dyDescent="0.35">
      <c r="A31" s="92">
        <v>770</v>
      </c>
      <c r="B31" s="68" t="s">
        <v>313</v>
      </c>
      <c r="C31" s="68" t="s">
        <v>200</v>
      </c>
      <c r="D31" s="123"/>
      <c r="E31" s="92" t="s">
        <v>438</v>
      </c>
      <c r="F31" s="68" t="s">
        <v>440</v>
      </c>
      <c r="G31" s="68" t="s">
        <v>200</v>
      </c>
      <c r="H31" s="123"/>
    </row>
    <row r="32" spans="1:8" x14ac:dyDescent="0.35">
      <c r="A32" s="90">
        <v>640</v>
      </c>
      <c r="B32" s="65" t="s">
        <v>283</v>
      </c>
      <c r="C32" s="65" t="s">
        <v>200</v>
      </c>
      <c r="D32" s="123"/>
      <c r="E32" s="90" t="s">
        <v>307</v>
      </c>
      <c r="F32" s="65" t="s">
        <v>308</v>
      </c>
      <c r="G32" s="65" t="s">
        <v>200</v>
      </c>
      <c r="H32" s="123"/>
    </row>
    <row r="33" spans="1:8" ht="15" thickBot="1" x14ac:dyDescent="0.4">
      <c r="A33" s="118">
        <v>691</v>
      </c>
      <c r="B33" s="124" t="s">
        <v>284</v>
      </c>
      <c r="C33" s="124" t="s">
        <v>200</v>
      </c>
      <c r="D33" s="125"/>
      <c r="E33" s="109" t="s">
        <v>309</v>
      </c>
      <c r="F33" s="103" t="s">
        <v>310</v>
      </c>
      <c r="G33" s="124" t="s">
        <v>200</v>
      </c>
      <c r="H33" s="126"/>
    </row>
  </sheetData>
  <phoneticPr fontId="5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857A-5D82-4EE3-AFE4-EF0BF85232F0}">
  <sheetPr codeName="Blad8"/>
  <dimension ref="A1:E22"/>
  <sheetViews>
    <sheetView workbookViewId="0">
      <selection activeCell="M20" sqref="M20"/>
    </sheetView>
  </sheetViews>
  <sheetFormatPr defaultColWidth="8.81640625" defaultRowHeight="14.5" x14ac:dyDescent="0.35"/>
  <cols>
    <col min="1" max="1" width="9.1796875" customWidth="1"/>
    <col min="2" max="2" width="41.453125" customWidth="1"/>
    <col min="3" max="3" width="13.1796875" customWidth="1"/>
    <col min="4" max="4" width="14.1796875" customWidth="1"/>
    <col min="5" max="5" width="15.36328125" bestFit="1" customWidth="1"/>
  </cols>
  <sheetData>
    <row r="1" spans="1:5" ht="21" x14ac:dyDescent="0.35">
      <c r="A1" s="5" t="s">
        <v>10</v>
      </c>
      <c r="B1" s="6"/>
      <c r="C1" s="6" t="s">
        <v>318</v>
      </c>
      <c r="D1" s="6"/>
      <c r="E1" s="53"/>
    </row>
    <row r="2" spans="1:5" ht="21" x14ac:dyDescent="0.35">
      <c r="A2" s="7" t="s">
        <v>11</v>
      </c>
      <c r="B2" s="8"/>
      <c r="C2" s="8"/>
      <c r="D2" s="8"/>
      <c r="E2" s="15"/>
    </row>
    <row r="3" spans="1:5" ht="21" x14ac:dyDescent="0.35">
      <c r="A3" s="7" t="s">
        <v>12</v>
      </c>
      <c r="B3" s="8"/>
      <c r="C3" s="8"/>
      <c r="D3" s="8"/>
      <c r="E3" s="15"/>
    </row>
    <row r="4" spans="1:5" ht="21" x14ac:dyDescent="0.35">
      <c r="A4" s="7" t="s">
        <v>13</v>
      </c>
      <c r="B4" s="8"/>
      <c r="C4" s="8"/>
      <c r="D4" s="8"/>
      <c r="E4" s="15"/>
    </row>
    <row r="5" spans="1:5" x14ac:dyDescent="0.35">
      <c r="A5" s="12" t="s">
        <v>9</v>
      </c>
      <c r="B5" s="13"/>
      <c r="C5" s="13"/>
      <c r="D5" s="13"/>
      <c r="E5" s="15"/>
    </row>
    <row r="6" spans="1:5" ht="15" thickBot="1" x14ac:dyDescent="0.4">
      <c r="A6" s="12"/>
      <c r="B6" s="13"/>
      <c r="C6" s="13"/>
      <c r="D6" s="13"/>
      <c r="E6" s="15"/>
    </row>
    <row r="7" spans="1:5" ht="15" thickBot="1" x14ac:dyDescent="0.4">
      <c r="A7" s="147" t="s">
        <v>16</v>
      </c>
      <c r="B7" s="148" t="s">
        <v>0</v>
      </c>
      <c r="C7" s="148" t="s">
        <v>1</v>
      </c>
      <c r="D7" s="146" t="s">
        <v>2</v>
      </c>
      <c r="E7" s="149" t="s">
        <v>347</v>
      </c>
    </row>
    <row r="8" spans="1:5" x14ac:dyDescent="0.35">
      <c r="A8" s="105">
        <v>801111</v>
      </c>
      <c r="B8" s="106" t="s">
        <v>319</v>
      </c>
      <c r="C8" s="114">
        <v>60</v>
      </c>
      <c r="D8" s="129"/>
      <c r="E8" s="117">
        <f>C8*D8</f>
        <v>0</v>
      </c>
    </row>
    <row r="9" spans="1:5" x14ac:dyDescent="0.35">
      <c r="A9" s="92">
        <v>80111</v>
      </c>
      <c r="B9" s="93" t="s">
        <v>320</v>
      </c>
      <c r="C9" s="95">
        <v>36</v>
      </c>
      <c r="D9" s="130"/>
      <c r="E9" s="115">
        <f t="shared" ref="E9:E15" si="0">C9*D9</f>
        <v>0</v>
      </c>
    </row>
    <row r="10" spans="1:5" x14ac:dyDescent="0.35">
      <c r="A10" s="90">
        <v>821001</v>
      </c>
      <c r="B10" s="91" t="s">
        <v>321</v>
      </c>
      <c r="C10" s="116">
        <v>60</v>
      </c>
      <c r="D10" s="131"/>
      <c r="E10" s="117">
        <f t="shared" si="0"/>
        <v>0</v>
      </c>
    </row>
    <row r="11" spans="1:5" x14ac:dyDescent="0.35">
      <c r="A11" s="92">
        <v>82100</v>
      </c>
      <c r="B11" s="93" t="s">
        <v>322</v>
      </c>
      <c r="C11" s="95">
        <v>36</v>
      </c>
      <c r="D11" s="130"/>
      <c r="E11" s="115">
        <f t="shared" si="0"/>
        <v>0</v>
      </c>
    </row>
    <row r="12" spans="1:5" x14ac:dyDescent="0.35">
      <c r="A12" s="90">
        <v>801001</v>
      </c>
      <c r="B12" s="91" t="s">
        <v>323</v>
      </c>
      <c r="C12" s="116">
        <v>60</v>
      </c>
      <c r="D12" s="131"/>
      <c r="E12" s="117">
        <f t="shared" si="0"/>
        <v>0</v>
      </c>
    </row>
    <row r="13" spans="1:5" x14ac:dyDescent="0.35">
      <c r="A13" s="92">
        <v>80100</v>
      </c>
      <c r="B13" s="93" t="s">
        <v>324</v>
      </c>
      <c r="C13" s="95">
        <v>36</v>
      </c>
      <c r="D13" s="130"/>
      <c r="E13" s="115">
        <f t="shared" si="0"/>
        <v>0</v>
      </c>
    </row>
    <row r="14" spans="1:5" x14ac:dyDescent="0.35">
      <c r="A14" s="90" t="s">
        <v>325</v>
      </c>
      <c r="B14" s="91" t="s">
        <v>326</v>
      </c>
      <c r="C14" s="116">
        <v>36</v>
      </c>
      <c r="D14" s="131"/>
      <c r="E14" s="117">
        <f t="shared" si="0"/>
        <v>0</v>
      </c>
    </row>
    <row r="15" spans="1:5" ht="15" thickBot="1" x14ac:dyDescent="0.4">
      <c r="A15" s="109">
        <v>80120</v>
      </c>
      <c r="B15" s="113" t="s">
        <v>327</v>
      </c>
      <c r="C15" s="127">
        <v>36</v>
      </c>
      <c r="D15" s="133"/>
      <c r="E15" s="121">
        <f t="shared" si="0"/>
        <v>0</v>
      </c>
    </row>
    <row r="16" spans="1:5" x14ac:dyDescent="0.35">
      <c r="A16" s="29"/>
      <c r="B16" s="47" t="s">
        <v>170</v>
      </c>
      <c r="C16" s="30"/>
      <c r="D16" s="3"/>
    </row>
    <row r="17" spans="1:4" x14ac:dyDescent="0.35">
      <c r="A17" s="29"/>
      <c r="B17" s="3"/>
      <c r="C17" s="30"/>
      <c r="D17" s="3"/>
    </row>
    <row r="18" spans="1:4" x14ac:dyDescent="0.35">
      <c r="A18" s="29"/>
      <c r="B18" s="3"/>
      <c r="C18" s="30"/>
      <c r="D18" s="3"/>
    </row>
    <row r="19" spans="1:4" x14ac:dyDescent="0.35">
      <c r="A19" s="29"/>
      <c r="B19" s="3"/>
      <c r="C19" s="30"/>
      <c r="D19" s="3"/>
    </row>
    <row r="20" spans="1:4" x14ac:dyDescent="0.35">
      <c r="A20" s="29"/>
      <c r="B20" s="3"/>
      <c r="C20" s="30"/>
      <c r="D20" s="3"/>
    </row>
    <row r="21" spans="1:4" x14ac:dyDescent="0.35">
      <c r="A21" s="29"/>
      <c r="B21" s="3"/>
      <c r="C21" s="30"/>
      <c r="D21" s="3"/>
    </row>
    <row r="22" spans="1:4" x14ac:dyDescent="0.35">
      <c r="A22" s="29"/>
      <c r="B22" s="3"/>
      <c r="C22" s="30"/>
      <c r="D22" s="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8FD6-027F-4D97-B885-05FDE258167A}">
  <sheetPr codeName="Blad9"/>
  <dimension ref="A1:C290"/>
  <sheetViews>
    <sheetView workbookViewId="0">
      <selection activeCell="B30" sqref="B30"/>
    </sheetView>
  </sheetViews>
  <sheetFormatPr defaultColWidth="8.81640625" defaultRowHeight="14.5" x14ac:dyDescent="0.35"/>
  <cols>
    <col min="2" max="2" width="50.6328125" bestFit="1" customWidth="1"/>
  </cols>
  <sheetData>
    <row r="1" spans="1:3" x14ac:dyDescent="0.35">
      <c r="A1" t="s">
        <v>443</v>
      </c>
      <c r="B1" t="s">
        <v>444</v>
      </c>
      <c r="C1" t="s">
        <v>2</v>
      </c>
    </row>
    <row r="2" spans="1:3" x14ac:dyDescent="0.35">
      <c r="A2" t="s">
        <v>182</v>
      </c>
      <c r="B2" t="s">
        <v>77</v>
      </c>
      <c r="C2">
        <f>VLOOKUP(A2,Culvita!A:E,5,0)</f>
        <v>0</v>
      </c>
    </row>
    <row r="3" spans="1:3" x14ac:dyDescent="0.35">
      <c r="A3" t="s">
        <v>182</v>
      </c>
      <c r="B3" t="s">
        <v>77</v>
      </c>
      <c r="C3">
        <f>VLOOKUP(A3,Culvita!A:E,5,0)</f>
        <v>0</v>
      </c>
    </row>
    <row r="4" spans="1:3" x14ac:dyDescent="0.35">
      <c r="A4" t="s">
        <v>4</v>
      </c>
      <c r="B4" t="s">
        <v>78</v>
      </c>
      <c r="C4">
        <f>VLOOKUP(A4,Culvita!A:E,5,0)</f>
        <v>0</v>
      </c>
    </row>
    <row r="5" spans="1:3" x14ac:dyDescent="0.35">
      <c r="A5">
        <v>30010</v>
      </c>
      <c r="B5" t="s">
        <v>79</v>
      </c>
      <c r="C5">
        <f>VLOOKUP(A5,Culvita!A:E,5,0)</f>
        <v>0</v>
      </c>
    </row>
    <row r="6" spans="1:3" x14ac:dyDescent="0.35">
      <c r="A6" t="s">
        <v>5</v>
      </c>
      <c r="B6" t="s">
        <v>80</v>
      </c>
      <c r="C6">
        <f>VLOOKUP(A6,Culvita!A:E,5,0)</f>
        <v>0</v>
      </c>
    </row>
    <row r="7" spans="1:3" x14ac:dyDescent="0.35">
      <c r="A7">
        <v>30020</v>
      </c>
      <c r="B7" t="s">
        <v>81</v>
      </c>
      <c r="C7">
        <f>VLOOKUP(A7,Culvita!A:E,5,0)</f>
        <v>0</v>
      </c>
    </row>
    <row r="8" spans="1:3" x14ac:dyDescent="0.35">
      <c r="A8">
        <v>30040</v>
      </c>
      <c r="B8" t="s">
        <v>82</v>
      </c>
      <c r="C8">
        <f>VLOOKUP(A8,Culvita!A:E,5,0)</f>
        <v>0</v>
      </c>
    </row>
    <row r="9" spans="1:3" x14ac:dyDescent="0.35">
      <c r="A9">
        <v>30070</v>
      </c>
      <c r="B9" t="s">
        <v>83</v>
      </c>
      <c r="C9">
        <f>VLOOKUP(A9,Culvita!A:E,5,0)</f>
        <v>0</v>
      </c>
    </row>
    <row r="10" spans="1:3" x14ac:dyDescent="0.35">
      <c r="A10" t="s">
        <v>84</v>
      </c>
      <c r="B10" t="s">
        <v>85</v>
      </c>
      <c r="C10">
        <f>VLOOKUP(A10,Culvita!A:E,5,0)</f>
        <v>0</v>
      </c>
    </row>
    <row r="11" spans="1:3" x14ac:dyDescent="0.35">
      <c r="A11">
        <v>30320</v>
      </c>
      <c r="B11" t="s">
        <v>176</v>
      </c>
      <c r="C11">
        <f>VLOOKUP(A11,Culvita!A:E,5,0)</f>
        <v>0</v>
      </c>
    </row>
    <row r="12" spans="1:3" x14ac:dyDescent="0.35">
      <c r="A12">
        <v>30340</v>
      </c>
      <c r="B12" t="s">
        <v>177</v>
      </c>
      <c r="C12">
        <f>VLOOKUP(A12,Culvita!A:E,5,0)</f>
        <v>0</v>
      </c>
    </row>
    <row r="13" spans="1:3" x14ac:dyDescent="0.35">
      <c r="A13">
        <v>30120</v>
      </c>
      <c r="B13" t="s">
        <v>86</v>
      </c>
      <c r="C13">
        <f>VLOOKUP(A13,Culvita!A:E,5,0)</f>
        <v>0</v>
      </c>
    </row>
    <row r="14" spans="1:3" x14ac:dyDescent="0.35">
      <c r="A14">
        <v>30140</v>
      </c>
      <c r="B14" t="s">
        <v>87</v>
      </c>
      <c r="C14">
        <f>VLOOKUP(A14,Culvita!A:E,5,0)</f>
        <v>0</v>
      </c>
    </row>
    <row r="15" spans="1:3" x14ac:dyDescent="0.35">
      <c r="A15">
        <v>30350</v>
      </c>
      <c r="B15" t="s">
        <v>183</v>
      </c>
      <c r="C15">
        <f>VLOOKUP(A15,Culvita!A:E,5,0)</f>
        <v>0</v>
      </c>
    </row>
    <row r="16" spans="1:3" x14ac:dyDescent="0.35">
      <c r="A16" t="s">
        <v>184</v>
      </c>
      <c r="B16" t="s">
        <v>183</v>
      </c>
      <c r="C16">
        <f>VLOOKUP(A16,Culvita!A:E,5,0)</f>
        <v>0</v>
      </c>
    </row>
    <row r="17" spans="1:3" x14ac:dyDescent="0.35">
      <c r="A17">
        <v>30360</v>
      </c>
      <c r="B17" t="s">
        <v>186</v>
      </c>
      <c r="C17">
        <f>VLOOKUP(A17,Culvita!A:E,5,0)</f>
        <v>0</v>
      </c>
    </row>
    <row r="18" spans="1:3" x14ac:dyDescent="0.35">
      <c r="A18">
        <v>30170</v>
      </c>
      <c r="B18" t="s">
        <v>88</v>
      </c>
      <c r="C18">
        <f>VLOOKUP(A18,Culvita!A:E,5,0)</f>
        <v>0</v>
      </c>
    </row>
    <row r="19" spans="1:3" x14ac:dyDescent="0.35">
      <c r="A19">
        <v>30180</v>
      </c>
      <c r="B19" t="s">
        <v>89</v>
      </c>
      <c r="C19">
        <f>VLOOKUP(A19,Culvita!A:E,5,0)</f>
        <v>0</v>
      </c>
    </row>
    <row r="20" spans="1:3" x14ac:dyDescent="0.35">
      <c r="A20" t="s">
        <v>66</v>
      </c>
      <c r="B20" t="s">
        <v>90</v>
      </c>
      <c r="C20">
        <f>VLOOKUP(A20,Culvita!A:E,5,0)</f>
        <v>0</v>
      </c>
    </row>
    <row r="21" spans="1:3" x14ac:dyDescent="0.35">
      <c r="A21">
        <v>30220</v>
      </c>
      <c r="B21" t="s">
        <v>91</v>
      </c>
      <c r="C21">
        <f>VLOOKUP(A21,Culvita!A:E,5,0)</f>
        <v>0</v>
      </c>
    </row>
    <row r="22" spans="1:3" x14ac:dyDescent="0.35">
      <c r="A22" t="s">
        <v>67</v>
      </c>
      <c r="B22" t="s">
        <v>92</v>
      </c>
      <c r="C22">
        <f>VLOOKUP(A22,Culvita!A:E,5,0)</f>
        <v>0</v>
      </c>
    </row>
    <row r="23" spans="1:3" x14ac:dyDescent="0.35">
      <c r="A23">
        <v>30211</v>
      </c>
      <c r="B23" t="s">
        <v>93</v>
      </c>
      <c r="C23">
        <f>VLOOKUP(A23,Culvita!A:E,5,0)</f>
        <v>0</v>
      </c>
    </row>
    <row r="24" spans="1:3" x14ac:dyDescent="0.35">
      <c r="A24">
        <v>30212</v>
      </c>
      <c r="B24" t="s">
        <v>94</v>
      </c>
      <c r="C24">
        <f>VLOOKUP(A24,Culvita!A:E,5,0)</f>
        <v>0</v>
      </c>
    </row>
    <row r="25" spans="1:3" x14ac:dyDescent="0.35">
      <c r="A25">
        <v>30190</v>
      </c>
      <c r="B25" t="s">
        <v>95</v>
      </c>
      <c r="C25">
        <f>VLOOKUP(A25,Culvita!A:E,5,0)</f>
        <v>0</v>
      </c>
    </row>
    <row r="26" spans="1:3" x14ac:dyDescent="0.35">
      <c r="A26">
        <v>30230</v>
      </c>
      <c r="B26" t="s">
        <v>96</v>
      </c>
      <c r="C26">
        <f>VLOOKUP(A26,Culvita!A:E,5,0)</f>
        <v>0</v>
      </c>
    </row>
    <row r="27" spans="1:3" x14ac:dyDescent="0.35">
      <c r="A27">
        <v>30280</v>
      </c>
      <c r="B27" t="s">
        <v>97</v>
      </c>
      <c r="C27">
        <f>VLOOKUP(A27,Culvita!A:E,5,0)</f>
        <v>0</v>
      </c>
    </row>
    <row r="28" spans="1:3" x14ac:dyDescent="0.35">
      <c r="A28">
        <v>30290</v>
      </c>
      <c r="B28" t="s">
        <v>98</v>
      </c>
      <c r="C28">
        <f>VLOOKUP(A28,Culvita!A:E,5,0)</f>
        <v>0</v>
      </c>
    </row>
    <row r="29" spans="1:3" x14ac:dyDescent="0.35">
      <c r="A29" t="s">
        <v>180</v>
      </c>
      <c r="B29" t="s">
        <v>181</v>
      </c>
      <c r="C29">
        <f>VLOOKUP(A29,Culvita!A:E,5,0)</f>
        <v>0</v>
      </c>
    </row>
    <row r="30" spans="1:3" x14ac:dyDescent="0.35">
      <c r="A30">
        <v>30260</v>
      </c>
      <c r="B30" t="s">
        <v>100</v>
      </c>
      <c r="C30">
        <f>VLOOKUP(A30,Culvita!A:E,5,0)</f>
        <v>0</v>
      </c>
    </row>
    <row r="31" spans="1:3" x14ac:dyDescent="0.35">
      <c r="A31" t="s">
        <v>101</v>
      </c>
      <c r="B31" t="s">
        <v>102</v>
      </c>
      <c r="C31">
        <f>VLOOKUP(A31,Culvita!A:E,5,0)</f>
        <v>0</v>
      </c>
    </row>
    <row r="32" spans="1:3" x14ac:dyDescent="0.35">
      <c r="A32">
        <v>30240</v>
      </c>
      <c r="B32" t="s">
        <v>103</v>
      </c>
      <c r="C32">
        <f>VLOOKUP(A32,Culvita!A:E,5,0)</f>
        <v>0</v>
      </c>
    </row>
    <row r="33" spans="1:3" x14ac:dyDescent="0.35">
      <c r="A33" t="s">
        <v>8</v>
      </c>
      <c r="B33" t="s">
        <v>104</v>
      </c>
      <c r="C33">
        <f>VLOOKUP(A33,Culvita!A:E,5,0)</f>
        <v>0</v>
      </c>
    </row>
    <row r="34" spans="1:3" x14ac:dyDescent="0.35">
      <c r="A34">
        <v>32140</v>
      </c>
      <c r="B34" t="s">
        <v>192</v>
      </c>
      <c r="C34">
        <f>VLOOKUP(A34,Culvita!A:E,5,0)</f>
        <v>0</v>
      </c>
    </row>
    <row r="35" spans="1:3" x14ac:dyDescent="0.35">
      <c r="A35" t="s">
        <v>190</v>
      </c>
      <c r="B35" t="s">
        <v>191</v>
      </c>
      <c r="C35">
        <f>VLOOKUP(A35,Culvita!A:E,5,0)</f>
        <v>0</v>
      </c>
    </row>
    <row r="36" spans="1:3" x14ac:dyDescent="0.35">
      <c r="A36">
        <v>31015</v>
      </c>
      <c r="B36" t="s">
        <v>105</v>
      </c>
      <c r="C36" t="e">
        <f>VLOOKUP(A36,Culvita!A:E,5,0)</f>
        <v>#N/A</v>
      </c>
    </row>
    <row r="37" spans="1:3" x14ac:dyDescent="0.35">
      <c r="A37">
        <v>31010</v>
      </c>
      <c r="B37" t="s">
        <v>106</v>
      </c>
      <c r="C37">
        <f>VLOOKUP(A37,Culvita!A:E,5,0)</f>
        <v>0</v>
      </c>
    </row>
    <row r="38" spans="1:3" x14ac:dyDescent="0.35">
      <c r="A38" t="s">
        <v>68</v>
      </c>
      <c r="B38" t="s">
        <v>107</v>
      </c>
      <c r="C38">
        <f>VLOOKUP(A38,Culvita!A:E,5,0)</f>
        <v>0</v>
      </c>
    </row>
    <row r="39" spans="1:3" x14ac:dyDescent="0.35">
      <c r="A39">
        <v>31040</v>
      </c>
      <c r="B39" t="s">
        <v>108</v>
      </c>
      <c r="C39">
        <f>VLOOKUP(A39,Culvita!A:E,5,0)</f>
        <v>0</v>
      </c>
    </row>
    <row r="40" spans="1:3" x14ac:dyDescent="0.35">
      <c r="A40">
        <v>31060</v>
      </c>
      <c r="B40" t="s">
        <v>109</v>
      </c>
      <c r="C40">
        <f>VLOOKUP(A40,Culvita!A:E,5,0)</f>
        <v>0</v>
      </c>
    </row>
    <row r="41" spans="1:3" x14ac:dyDescent="0.35">
      <c r="A41">
        <v>31080</v>
      </c>
      <c r="B41" t="s">
        <v>110</v>
      </c>
      <c r="C41" t="e">
        <f>VLOOKUP(A41,Culvita!A:E,5,0)</f>
        <v>#N/A</v>
      </c>
    </row>
    <row r="42" spans="1:3" x14ac:dyDescent="0.35">
      <c r="A42">
        <v>31090</v>
      </c>
      <c r="B42" t="s">
        <v>193</v>
      </c>
      <c r="C42">
        <f>VLOOKUP(A42,Culvita!A:E,5,0)</f>
        <v>0</v>
      </c>
    </row>
    <row r="43" spans="1:3" x14ac:dyDescent="0.35">
      <c r="A43">
        <v>32010</v>
      </c>
      <c r="B43" t="s">
        <v>188</v>
      </c>
      <c r="C43">
        <f>VLOOKUP(A43,Culvita!A:E,5,0)</f>
        <v>0</v>
      </c>
    </row>
    <row r="44" spans="1:3" x14ac:dyDescent="0.35">
      <c r="A44" t="s">
        <v>187</v>
      </c>
      <c r="B44" t="s">
        <v>188</v>
      </c>
      <c r="C44">
        <f>VLOOKUP(A44,Culvita!A:E,5,0)</f>
        <v>0</v>
      </c>
    </row>
    <row r="45" spans="1:3" x14ac:dyDescent="0.35">
      <c r="A45">
        <v>32035</v>
      </c>
      <c r="B45" t="s">
        <v>111</v>
      </c>
      <c r="C45">
        <f>VLOOKUP(A45,Culvita!A:E,5,0)</f>
        <v>0</v>
      </c>
    </row>
    <row r="46" spans="1:3" x14ac:dyDescent="0.35">
      <c r="A46" t="s">
        <v>70</v>
      </c>
      <c r="B46" t="s">
        <v>112</v>
      </c>
      <c r="C46">
        <f>VLOOKUP(A46,Culvita!A:E,5,0)</f>
        <v>0</v>
      </c>
    </row>
    <row r="47" spans="1:3" x14ac:dyDescent="0.35">
      <c r="A47">
        <v>32020</v>
      </c>
      <c r="B47" t="s">
        <v>113</v>
      </c>
      <c r="C47">
        <f>VLOOKUP(A47,Culvita!A:E,5,0)</f>
        <v>0</v>
      </c>
    </row>
    <row r="48" spans="1:3" x14ac:dyDescent="0.35">
      <c r="A48">
        <v>32030</v>
      </c>
      <c r="B48" t="s">
        <v>114</v>
      </c>
      <c r="C48">
        <f>VLOOKUP(A48,Culvita!A:E,5,0)</f>
        <v>0</v>
      </c>
    </row>
    <row r="49" spans="1:3" x14ac:dyDescent="0.35">
      <c r="A49" t="s">
        <v>69</v>
      </c>
      <c r="B49" t="s">
        <v>115</v>
      </c>
      <c r="C49">
        <f>VLOOKUP(A49,Culvita!A:E,5,0)</f>
        <v>0</v>
      </c>
    </row>
    <row r="50" spans="1:3" x14ac:dyDescent="0.35">
      <c r="A50">
        <v>32050</v>
      </c>
      <c r="B50" t="s">
        <v>116</v>
      </c>
      <c r="C50">
        <f>VLOOKUP(A50,Culvita!A:E,5,0)</f>
        <v>0</v>
      </c>
    </row>
    <row r="51" spans="1:3" x14ac:dyDescent="0.35">
      <c r="A51">
        <v>32060</v>
      </c>
      <c r="B51" t="s">
        <v>117</v>
      </c>
      <c r="C51">
        <f>VLOOKUP(A51,Culvita!A:E,5,0)</f>
        <v>0</v>
      </c>
    </row>
    <row r="52" spans="1:3" x14ac:dyDescent="0.35">
      <c r="A52">
        <v>32130</v>
      </c>
      <c r="B52" t="s">
        <v>185</v>
      </c>
      <c r="C52">
        <f>VLOOKUP(A52,Culvita!A:E,5,0)</f>
        <v>0</v>
      </c>
    </row>
    <row r="53" spans="1:3" x14ac:dyDescent="0.35">
      <c r="A53">
        <v>32090</v>
      </c>
      <c r="B53" t="s">
        <v>118</v>
      </c>
      <c r="C53">
        <f>VLOOKUP(A53,Culvita!A:E,5,0)</f>
        <v>0</v>
      </c>
    </row>
    <row r="54" spans="1:3" x14ac:dyDescent="0.35">
      <c r="A54">
        <v>32070</v>
      </c>
      <c r="B54" t="s">
        <v>119</v>
      </c>
      <c r="C54">
        <f>VLOOKUP(A54,Culvita!A:E,5,0)</f>
        <v>0</v>
      </c>
    </row>
    <row r="55" spans="1:3" x14ac:dyDescent="0.35">
      <c r="A55">
        <v>32070</v>
      </c>
      <c r="B55" t="s">
        <v>119</v>
      </c>
      <c r="C55">
        <f>VLOOKUP(A55,Culvita!A:E,5,0)</f>
        <v>0</v>
      </c>
    </row>
    <row r="56" spans="1:3" x14ac:dyDescent="0.35">
      <c r="A56" t="s">
        <v>30</v>
      </c>
      <c r="B56" t="s">
        <v>120</v>
      </c>
      <c r="C56">
        <f>VLOOKUP(A56,Culvita!A:E,5,0)</f>
        <v>0</v>
      </c>
    </row>
    <row r="57" spans="1:3" x14ac:dyDescent="0.35">
      <c r="A57">
        <v>32080</v>
      </c>
      <c r="B57" t="s">
        <v>121</v>
      </c>
      <c r="C57">
        <f>VLOOKUP(A57,Culvita!A:E,5,0)</f>
        <v>0</v>
      </c>
    </row>
    <row r="58" spans="1:3" x14ac:dyDescent="0.35">
      <c r="A58" t="s">
        <v>29</v>
      </c>
      <c r="B58" t="s">
        <v>122</v>
      </c>
      <c r="C58">
        <f>VLOOKUP(A58,Culvita!A:E,5,0)</f>
        <v>0</v>
      </c>
    </row>
    <row r="59" spans="1:3" x14ac:dyDescent="0.35">
      <c r="A59">
        <v>32100</v>
      </c>
      <c r="B59" t="s">
        <v>123</v>
      </c>
      <c r="C59">
        <f>VLOOKUP(A59,Culvita!A:E,5,0)</f>
        <v>0</v>
      </c>
    </row>
    <row r="60" spans="1:3" x14ac:dyDescent="0.35">
      <c r="A60" t="s">
        <v>329</v>
      </c>
      <c r="B60" t="s">
        <v>328</v>
      </c>
      <c r="C60">
        <f>VLOOKUP(A60,Culvita!A:E,5,0)</f>
        <v>0</v>
      </c>
    </row>
    <row r="61" spans="1:3" x14ac:dyDescent="0.35">
      <c r="A61">
        <v>32120</v>
      </c>
      <c r="B61" t="s">
        <v>189</v>
      </c>
      <c r="C61">
        <f>VLOOKUP(A61,Culvita!A:E,5,0)</f>
        <v>0</v>
      </c>
    </row>
    <row r="62" spans="1:3" x14ac:dyDescent="0.35">
      <c r="A62">
        <v>22022</v>
      </c>
      <c r="B62" t="s">
        <v>199</v>
      </c>
      <c r="C62">
        <f>VLOOKUP(A62,'Watermeters en Inzethoezen'!A:E,5,0)</f>
        <v>0</v>
      </c>
    </row>
    <row r="63" spans="1:3" x14ac:dyDescent="0.35">
      <c r="A63" t="s">
        <v>201</v>
      </c>
      <c r="B63" t="s">
        <v>206</v>
      </c>
      <c r="C63">
        <f>VLOOKUP(A63,'Watermeters en Inzethoezen'!A:E,5,0)</f>
        <v>0</v>
      </c>
    </row>
    <row r="64" spans="1:3" x14ac:dyDescent="0.35">
      <c r="A64">
        <v>22030</v>
      </c>
      <c r="B64" t="s">
        <v>202</v>
      </c>
      <c r="C64">
        <f>VLOOKUP(A64,'Watermeters en Inzethoezen'!A:E,5,0)</f>
        <v>0</v>
      </c>
    </row>
    <row r="65" spans="1:3" x14ac:dyDescent="0.35">
      <c r="A65" t="s">
        <v>203</v>
      </c>
      <c r="B65" t="s">
        <v>207</v>
      </c>
      <c r="C65">
        <f>VLOOKUP(A65,'Watermeters en Inzethoezen'!A:E,5,0)</f>
        <v>0</v>
      </c>
    </row>
    <row r="66" spans="1:3" x14ac:dyDescent="0.35">
      <c r="A66">
        <v>22040</v>
      </c>
      <c r="B66" t="s">
        <v>204</v>
      </c>
      <c r="C66">
        <f>VLOOKUP(A66,'Watermeters en Inzethoezen'!A:E,5,0)</f>
        <v>0</v>
      </c>
    </row>
    <row r="67" spans="1:3" x14ac:dyDescent="0.35">
      <c r="A67" t="s">
        <v>205</v>
      </c>
      <c r="B67" t="s">
        <v>208</v>
      </c>
      <c r="C67">
        <f>VLOOKUP(A67,'Watermeters en Inzethoezen'!A:E,5,0)</f>
        <v>0</v>
      </c>
    </row>
    <row r="68" spans="1:3" x14ac:dyDescent="0.35">
      <c r="A68">
        <v>22045</v>
      </c>
      <c r="B68" t="s">
        <v>336</v>
      </c>
      <c r="C68">
        <f>VLOOKUP(A68,'Watermeters en Inzethoezen'!A:E,5,0)</f>
        <v>0</v>
      </c>
    </row>
    <row r="69" spans="1:3" x14ac:dyDescent="0.35">
      <c r="A69" t="s">
        <v>337</v>
      </c>
      <c r="B69" t="s">
        <v>338</v>
      </c>
      <c r="C69">
        <f>VLOOKUP(A69,'Watermeters en Inzethoezen'!A:E,5,0)</f>
        <v>0</v>
      </c>
    </row>
    <row r="70" spans="1:3" x14ac:dyDescent="0.35">
      <c r="A70">
        <v>22050</v>
      </c>
      <c r="B70" t="s">
        <v>339</v>
      </c>
      <c r="C70">
        <f>VLOOKUP(A70,'Watermeters en Inzethoezen'!A:E,5,0)</f>
        <v>0</v>
      </c>
    </row>
    <row r="71" spans="1:3" x14ac:dyDescent="0.35">
      <c r="A71" t="s">
        <v>340</v>
      </c>
      <c r="B71" t="s">
        <v>341</v>
      </c>
      <c r="C71">
        <f>VLOOKUP(A71,'Watermeters en Inzethoezen'!A:E,5,0)</f>
        <v>0</v>
      </c>
    </row>
    <row r="72" spans="1:3" x14ac:dyDescent="0.35">
      <c r="A72">
        <v>22055</v>
      </c>
      <c r="B72" t="s">
        <v>342</v>
      </c>
      <c r="C72">
        <f>VLOOKUP(A72,'Watermeters en Inzethoezen'!A:E,5,0)</f>
        <v>0</v>
      </c>
    </row>
    <row r="73" spans="1:3" x14ac:dyDescent="0.35">
      <c r="A73" t="s">
        <v>343</v>
      </c>
      <c r="B73" t="s">
        <v>344</v>
      </c>
      <c r="C73">
        <f>VLOOKUP(A73,'Watermeters en Inzethoezen'!A:E,5,0)</f>
        <v>0</v>
      </c>
    </row>
    <row r="74" spans="1:3" x14ac:dyDescent="0.35">
      <c r="A74">
        <v>20012</v>
      </c>
      <c r="B74" t="s">
        <v>197</v>
      </c>
      <c r="C74">
        <f>VLOOKUP(A74,'Watermeters en Inzethoezen'!A:E,5,0)</f>
        <v>0</v>
      </c>
    </row>
    <row r="75" spans="1:3" x14ac:dyDescent="0.35">
      <c r="A75">
        <v>20015</v>
      </c>
      <c r="B75" t="s">
        <v>198</v>
      </c>
      <c r="C75">
        <f>VLOOKUP(A75,'Watermeters en Inzethoezen'!A:E,5,0)</f>
        <v>0</v>
      </c>
    </row>
    <row r="76" spans="1:3" x14ac:dyDescent="0.35">
      <c r="A76">
        <v>20018</v>
      </c>
      <c r="B76" t="s">
        <v>209</v>
      </c>
      <c r="C76">
        <f>VLOOKUP(A76,'Watermeters en Inzethoezen'!A:E,5,0)</f>
        <v>0</v>
      </c>
    </row>
    <row r="77" spans="1:3" x14ac:dyDescent="0.35">
      <c r="A77">
        <v>20021</v>
      </c>
      <c r="B77" t="s">
        <v>210</v>
      </c>
      <c r="C77">
        <f>VLOOKUP(A77,'Watermeters en Inzethoezen'!A:E,5,0)</f>
        <v>0</v>
      </c>
    </row>
    <row r="78" spans="1:3" x14ac:dyDescent="0.35">
      <c r="A78">
        <v>21021</v>
      </c>
      <c r="B78" t="s">
        <v>211</v>
      </c>
      <c r="C78">
        <f>VLOOKUP(A78,'Watermeters en Inzethoezen'!A:E,5,0)</f>
        <v>0</v>
      </c>
    </row>
    <row r="79" spans="1:3" x14ac:dyDescent="0.35">
      <c r="A79">
        <v>20025</v>
      </c>
      <c r="B79" t="s">
        <v>212</v>
      </c>
      <c r="C79">
        <f>VLOOKUP(A79,'Watermeters en Inzethoezen'!A:E,5,0)</f>
        <v>0</v>
      </c>
    </row>
    <row r="80" spans="1:3" x14ac:dyDescent="0.35">
      <c r="A80">
        <v>21025</v>
      </c>
      <c r="B80" t="s">
        <v>213</v>
      </c>
      <c r="C80">
        <f>VLOOKUP(A80,'Watermeters en Inzethoezen'!A:E,5,0)</f>
        <v>0</v>
      </c>
    </row>
    <row r="81" spans="1:3" x14ac:dyDescent="0.35">
      <c r="A81">
        <v>20030</v>
      </c>
      <c r="B81" t="s">
        <v>214</v>
      </c>
      <c r="C81">
        <f>VLOOKUP(A81,'Watermeters en Inzethoezen'!A:E,5,0)</f>
        <v>0</v>
      </c>
    </row>
    <row r="82" spans="1:3" x14ac:dyDescent="0.35">
      <c r="A82">
        <v>21030</v>
      </c>
      <c r="B82" t="s">
        <v>215</v>
      </c>
      <c r="C82">
        <f>VLOOKUP(A82,'Watermeters en Inzethoezen'!A:E,5,0)</f>
        <v>0</v>
      </c>
    </row>
    <row r="83" spans="1:3" x14ac:dyDescent="0.35">
      <c r="A83">
        <v>20035</v>
      </c>
      <c r="B83" t="s">
        <v>216</v>
      </c>
      <c r="C83">
        <f>VLOOKUP(A83,'Watermeters en Inzethoezen'!A:E,5,0)</f>
        <v>0</v>
      </c>
    </row>
    <row r="84" spans="1:3" x14ac:dyDescent="0.35">
      <c r="A84">
        <v>21035</v>
      </c>
      <c r="B84" t="s">
        <v>217</v>
      </c>
      <c r="C84">
        <f>VLOOKUP(A84,'Watermeters en Inzethoezen'!A:E,5,0)</f>
        <v>0</v>
      </c>
    </row>
    <row r="85" spans="1:3" x14ac:dyDescent="0.35">
      <c r="A85">
        <v>20040</v>
      </c>
      <c r="B85" t="s">
        <v>218</v>
      </c>
      <c r="C85">
        <f>VLOOKUP(A85,'Watermeters en Inzethoezen'!A:E,5,0)</f>
        <v>0</v>
      </c>
    </row>
    <row r="86" spans="1:3" x14ac:dyDescent="0.35">
      <c r="A86">
        <v>20045</v>
      </c>
      <c r="B86" t="s">
        <v>219</v>
      </c>
      <c r="C86">
        <f>VLOOKUP(A86,'Watermeters en Inzethoezen'!A:E,5,0)</f>
        <v>0</v>
      </c>
    </row>
    <row r="87" spans="1:3" x14ac:dyDescent="0.35">
      <c r="A87">
        <v>20050</v>
      </c>
      <c r="B87" t="s">
        <v>220</v>
      </c>
      <c r="C87">
        <f>VLOOKUP(A87,'Watermeters en Inzethoezen'!A:E,5,0)</f>
        <v>0</v>
      </c>
    </row>
    <row r="88" spans="1:3" x14ac:dyDescent="0.35">
      <c r="A88">
        <v>20055</v>
      </c>
      <c r="B88" t="s">
        <v>221</v>
      </c>
      <c r="C88">
        <f>VLOOKUP(A88,'Watermeters en Inzethoezen'!A:E,5,0)</f>
        <v>0</v>
      </c>
    </row>
    <row r="89" spans="1:3" x14ac:dyDescent="0.35">
      <c r="A89">
        <v>20060</v>
      </c>
      <c r="B89" t="s">
        <v>222</v>
      </c>
      <c r="C89">
        <f>VLOOKUP(A89,'Watermeters en Inzethoezen'!A:E,5,0)</f>
        <v>0</v>
      </c>
    </row>
    <row r="90" spans="1:3" x14ac:dyDescent="0.35">
      <c r="A90">
        <v>20032</v>
      </c>
      <c r="B90" t="s">
        <v>223</v>
      </c>
      <c r="C90">
        <f>VLOOKUP(A90,'Watermeters en Inzethoezen'!A:E,5,0)</f>
        <v>0</v>
      </c>
    </row>
    <row r="91" spans="1:3" x14ac:dyDescent="0.35">
      <c r="A91">
        <v>20038</v>
      </c>
      <c r="B91" t="s">
        <v>224</v>
      </c>
      <c r="C91">
        <f>VLOOKUP(A91,'Watermeters en Inzethoezen'!A:E,5,0)</f>
        <v>0</v>
      </c>
    </row>
    <row r="92" spans="1:3" x14ac:dyDescent="0.35">
      <c r="A92">
        <v>20048</v>
      </c>
      <c r="B92" t="s">
        <v>225</v>
      </c>
      <c r="C92">
        <f>VLOOKUP(A92,'Watermeters en Inzethoezen'!A:E,5,0)</f>
        <v>0</v>
      </c>
    </row>
    <row r="93" spans="1:3" x14ac:dyDescent="0.35">
      <c r="A93">
        <v>20080</v>
      </c>
      <c r="B93" t="s">
        <v>226</v>
      </c>
      <c r="C93">
        <f>VLOOKUP(A93,'Watermeters en Inzethoezen'!A:E,5,0)</f>
        <v>0</v>
      </c>
    </row>
    <row r="94" spans="1:3" x14ac:dyDescent="0.35">
      <c r="A94">
        <v>81680761</v>
      </c>
      <c r="B94" t="s">
        <v>240</v>
      </c>
      <c r="C94">
        <f>VLOOKUP(A94,SBM!A:E,5,0)</f>
        <v>0</v>
      </c>
    </row>
    <row r="95" spans="1:3" x14ac:dyDescent="0.35">
      <c r="A95">
        <v>86600156</v>
      </c>
      <c r="B95" t="s">
        <v>228</v>
      </c>
      <c r="C95">
        <f>VLOOKUP(A95,SBM!A:E,5,0)</f>
        <v>0</v>
      </c>
    </row>
    <row r="96" spans="1:3" x14ac:dyDescent="0.35">
      <c r="A96">
        <v>86600157</v>
      </c>
      <c r="B96" t="s">
        <v>229</v>
      </c>
      <c r="C96">
        <f>VLOOKUP(A96,SBM!A:E,5,0)</f>
        <v>0</v>
      </c>
    </row>
    <row r="97" spans="1:3" x14ac:dyDescent="0.35">
      <c r="A97" t="s">
        <v>350</v>
      </c>
      <c r="B97" t="s">
        <v>232</v>
      </c>
      <c r="C97">
        <f>VLOOKUP(A97,SBM!A:E,5,0)</f>
        <v>0</v>
      </c>
    </row>
    <row r="98" spans="1:3" x14ac:dyDescent="0.35">
      <c r="A98" t="s">
        <v>351</v>
      </c>
      <c r="B98" t="s">
        <v>235</v>
      </c>
      <c r="C98">
        <f>VLOOKUP(A98,SBM!A:E,5,0)</f>
        <v>0</v>
      </c>
    </row>
    <row r="99" spans="1:3" x14ac:dyDescent="0.35">
      <c r="A99">
        <v>86600780</v>
      </c>
      <c r="B99" t="s">
        <v>233</v>
      </c>
      <c r="C99">
        <f>VLOOKUP(A99,SBM!A:E,5,0)</f>
        <v>0</v>
      </c>
    </row>
    <row r="100" spans="1:3" x14ac:dyDescent="0.35">
      <c r="A100">
        <v>86600781</v>
      </c>
      <c r="B100" t="s">
        <v>236</v>
      </c>
      <c r="C100">
        <f>VLOOKUP(A100,SBM!A:E,5,0)</f>
        <v>0</v>
      </c>
    </row>
    <row r="101" spans="1:3" x14ac:dyDescent="0.35">
      <c r="A101">
        <v>86600783</v>
      </c>
      <c r="B101" t="s">
        <v>231</v>
      </c>
      <c r="C101">
        <f>VLOOKUP(A101,SBM!A:E,5,0)</f>
        <v>0</v>
      </c>
    </row>
    <row r="102" spans="1:3" x14ac:dyDescent="0.35">
      <c r="A102">
        <v>86600784</v>
      </c>
      <c r="B102" t="s">
        <v>234</v>
      </c>
      <c r="C102">
        <f>VLOOKUP(A102,SBM!A:E,5,0)</f>
        <v>0</v>
      </c>
    </row>
    <row r="103" spans="1:3" x14ac:dyDescent="0.35">
      <c r="A103">
        <v>86600789</v>
      </c>
      <c r="B103" t="s">
        <v>239</v>
      </c>
      <c r="C103">
        <f>VLOOKUP(A103,SBM!A:E,5,0)</f>
        <v>0</v>
      </c>
    </row>
    <row r="104" spans="1:3" x14ac:dyDescent="0.35">
      <c r="A104">
        <v>86600923</v>
      </c>
      <c r="B104" t="s">
        <v>230</v>
      </c>
      <c r="C104">
        <f>VLOOKUP(A104,SBM!A:E,5,0)</f>
        <v>0</v>
      </c>
    </row>
    <row r="105" spans="1:3" x14ac:dyDescent="0.35">
      <c r="A105">
        <v>86601828</v>
      </c>
      <c r="B105" t="s">
        <v>374</v>
      </c>
      <c r="C105">
        <f>VLOOKUP(A105,SBM!A:E,5,0)</f>
        <v>0</v>
      </c>
    </row>
    <row r="106" spans="1:3" x14ac:dyDescent="0.35">
      <c r="A106">
        <v>86601829</v>
      </c>
      <c r="B106" t="s">
        <v>375</v>
      </c>
      <c r="C106">
        <f>VLOOKUP(A106,SBM!A:E,5,0)</f>
        <v>0</v>
      </c>
    </row>
    <row r="107" spans="1:3" x14ac:dyDescent="0.35">
      <c r="A107">
        <v>86601830</v>
      </c>
      <c r="B107" t="s">
        <v>376</v>
      </c>
      <c r="C107">
        <f>VLOOKUP(A107,SBM!A:E,5,0)</f>
        <v>0</v>
      </c>
    </row>
    <row r="108" spans="1:3" x14ac:dyDescent="0.35">
      <c r="A108">
        <v>86601834</v>
      </c>
      <c r="B108" t="s">
        <v>242</v>
      </c>
      <c r="C108">
        <f>VLOOKUP(A108,SBM!A:E,5,0)</f>
        <v>0</v>
      </c>
    </row>
    <row r="109" spans="1:3" x14ac:dyDescent="0.35">
      <c r="A109" t="s">
        <v>382</v>
      </c>
      <c r="B109" t="s">
        <v>377</v>
      </c>
      <c r="C109">
        <f>VLOOKUP(A109,SBM!A:E,5,0)</f>
        <v>0</v>
      </c>
    </row>
    <row r="110" spans="1:3" x14ac:dyDescent="0.35">
      <c r="A110" t="s">
        <v>383</v>
      </c>
      <c r="B110" t="s">
        <v>378</v>
      </c>
      <c r="C110">
        <f>VLOOKUP(A110,SBM!A:E,5,0)</f>
        <v>0</v>
      </c>
    </row>
    <row r="111" spans="1:3" x14ac:dyDescent="0.35">
      <c r="A111" t="s">
        <v>384</v>
      </c>
      <c r="B111" t="s">
        <v>237</v>
      </c>
      <c r="C111">
        <f>VLOOKUP(A111,SBM!A:E,5,0)</f>
        <v>0</v>
      </c>
    </row>
    <row r="112" spans="1:3" x14ac:dyDescent="0.35">
      <c r="A112" t="s">
        <v>385</v>
      </c>
      <c r="B112" t="s">
        <v>238</v>
      </c>
      <c r="C112">
        <f>VLOOKUP(A112,SBM!A:E,5,0)</f>
        <v>0</v>
      </c>
    </row>
    <row r="113" spans="1:3" x14ac:dyDescent="0.35">
      <c r="A113" t="s">
        <v>386</v>
      </c>
      <c r="B113" t="s">
        <v>379</v>
      </c>
      <c r="C113">
        <f>VLOOKUP(A113,SBM!A:E,5,0)</f>
        <v>0</v>
      </c>
    </row>
    <row r="114" spans="1:3" x14ac:dyDescent="0.35">
      <c r="A114" t="s">
        <v>387</v>
      </c>
      <c r="B114" t="s">
        <v>380</v>
      </c>
      <c r="C114">
        <f>VLOOKUP(A114,SBM!A:E,5,0)</f>
        <v>0</v>
      </c>
    </row>
    <row r="115" spans="1:3" x14ac:dyDescent="0.35">
      <c r="A115" t="s">
        <v>388</v>
      </c>
      <c r="B115" t="s">
        <v>381</v>
      </c>
      <c r="C115">
        <f>VLOOKUP(A115,SBM!A:E,5,0)</f>
        <v>0</v>
      </c>
    </row>
    <row r="116" spans="1:3" x14ac:dyDescent="0.35">
      <c r="A116">
        <v>84416916</v>
      </c>
      <c r="B116" t="s">
        <v>352</v>
      </c>
      <c r="C116">
        <f>VLOOKUP(A116,SBM!F:J,5,0)</f>
        <v>0</v>
      </c>
    </row>
    <row r="117" spans="1:3" x14ac:dyDescent="0.35">
      <c r="A117">
        <v>84456926</v>
      </c>
      <c r="B117" t="s">
        <v>72</v>
      </c>
      <c r="C117">
        <f>VLOOKUP(A117,SBM!F:J,5,0)</f>
        <v>0</v>
      </c>
    </row>
    <row r="118" spans="1:3" x14ac:dyDescent="0.35">
      <c r="A118">
        <v>84926361</v>
      </c>
      <c r="B118" t="s">
        <v>353</v>
      </c>
      <c r="C118">
        <f>VLOOKUP(A118,SBM!F:J,5,0)</f>
        <v>0</v>
      </c>
    </row>
    <row r="119" spans="1:3" x14ac:dyDescent="0.35">
      <c r="A119">
        <v>86601752</v>
      </c>
      <c r="B119" t="s">
        <v>241</v>
      </c>
      <c r="C119">
        <f>VLOOKUP(A119,SBM!F:J,5,0)</f>
        <v>0</v>
      </c>
    </row>
    <row r="120" spans="1:3" x14ac:dyDescent="0.35">
      <c r="A120">
        <v>86600077</v>
      </c>
      <c r="B120" t="s">
        <v>74</v>
      </c>
      <c r="C120">
        <f>VLOOKUP(A120,SBM!F:J,5,0)</f>
        <v>0</v>
      </c>
    </row>
    <row r="121" spans="1:3" x14ac:dyDescent="0.35">
      <c r="A121">
        <v>86600079</v>
      </c>
      <c r="B121" t="s">
        <v>73</v>
      </c>
      <c r="C121">
        <f>VLOOKUP(A121,SBM!F:J,5,0)</f>
        <v>0</v>
      </c>
    </row>
    <row r="122" spans="1:3" x14ac:dyDescent="0.35">
      <c r="A122">
        <v>86600508</v>
      </c>
      <c r="B122" t="s">
        <v>354</v>
      </c>
      <c r="C122">
        <f>VLOOKUP(A122,SBM!F:J,5,0)</f>
        <v>0</v>
      </c>
    </row>
    <row r="123" spans="1:3" x14ac:dyDescent="0.35">
      <c r="A123">
        <v>86600689</v>
      </c>
      <c r="B123" t="s">
        <v>169</v>
      </c>
      <c r="C123">
        <f>VLOOKUP(A123,SBM!F:J,5,0)</f>
        <v>0</v>
      </c>
    </row>
    <row r="124" spans="1:3" x14ac:dyDescent="0.35">
      <c r="A124">
        <v>86600695</v>
      </c>
      <c r="B124" t="s">
        <v>227</v>
      </c>
      <c r="C124">
        <f>VLOOKUP(A124,SBM!F:J,5,0)</f>
        <v>0</v>
      </c>
    </row>
    <row r="125" spans="1:3" x14ac:dyDescent="0.35">
      <c r="A125">
        <v>86600935</v>
      </c>
      <c r="B125" t="s">
        <v>355</v>
      </c>
      <c r="C125">
        <f>VLOOKUP(A125,SBM!F:J,5,0)</f>
        <v>0</v>
      </c>
    </row>
    <row r="126" spans="1:3" x14ac:dyDescent="0.35">
      <c r="A126">
        <v>86600943</v>
      </c>
      <c r="B126" t="s">
        <v>356</v>
      </c>
      <c r="C126">
        <f>VLOOKUP(A126,SBM!F:J,5,0)</f>
        <v>0</v>
      </c>
    </row>
    <row r="127" spans="1:3" x14ac:dyDescent="0.35">
      <c r="A127">
        <v>86601080</v>
      </c>
      <c r="B127" t="s">
        <v>357</v>
      </c>
      <c r="C127">
        <f>VLOOKUP(A127,SBM!F:J,5,0)</f>
        <v>0</v>
      </c>
    </row>
    <row r="128" spans="1:3" x14ac:dyDescent="0.35">
      <c r="A128">
        <v>86601081</v>
      </c>
      <c r="B128" t="s">
        <v>358</v>
      </c>
      <c r="C128">
        <f>VLOOKUP(A128,SBM!F:J,5,0)</f>
        <v>0</v>
      </c>
    </row>
    <row r="129" spans="1:3" x14ac:dyDescent="0.35">
      <c r="A129">
        <v>86601099</v>
      </c>
      <c r="B129" t="s">
        <v>359</v>
      </c>
      <c r="C129">
        <f>VLOOKUP(A129,SBM!F:J,5,0)</f>
        <v>0</v>
      </c>
    </row>
    <row r="130" spans="1:3" x14ac:dyDescent="0.35">
      <c r="A130">
        <v>86601102</v>
      </c>
      <c r="B130" t="s">
        <v>360</v>
      </c>
      <c r="C130">
        <f>VLOOKUP(A130,SBM!F:J,5,0)</f>
        <v>0</v>
      </c>
    </row>
    <row r="131" spans="1:3" x14ac:dyDescent="0.35">
      <c r="A131">
        <v>86601198</v>
      </c>
      <c r="B131" t="s">
        <v>361</v>
      </c>
      <c r="C131">
        <f>VLOOKUP(A131,SBM!F:J,5,0)</f>
        <v>0</v>
      </c>
    </row>
    <row r="132" spans="1:3" x14ac:dyDescent="0.35">
      <c r="A132">
        <v>86601199</v>
      </c>
      <c r="B132" t="s">
        <v>362</v>
      </c>
      <c r="C132">
        <f>VLOOKUP(A132,SBM!F:J,5,0)</f>
        <v>0</v>
      </c>
    </row>
    <row r="133" spans="1:3" x14ac:dyDescent="0.35">
      <c r="A133">
        <v>86601200</v>
      </c>
      <c r="B133" t="s">
        <v>363</v>
      </c>
      <c r="C133">
        <f>VLOOKUP(A133,SBM!F:J,5,0)</f>
        <v>0</v>
      </c>
    </row>
    <row r="134" spans="1:3" x14ac:dyDescent="0.35">
      <c r="A134">
        <v>86601201</v>
      </c>
      <c r="B134" t="s">
        <v>364</v>
      </c>
      <c r="C134">
        <f>VLOOKUP(A134,SBM!F:J,5,0)</f>
        <v>0</v>
      </c>
    </row>
    <row r="135" spans="1:3" x14ac:dyDescent="0.35">
      <c r="A135">
        <v>86601307</v>
      </c>
      <c r="B135" t="s">
        <v>365</v>
      </c>
      <c r="C135">
        <f>VLOOKUP(A135,SBM!F:J,5,0)</f>
        <v>0</v>
      </c>
    </row>
    <row r="136" spans="1:3" x14ac:dyDescent="0.35">
      <c r="A136">
        <v>86601384</v>
      </c>
      <c r="B136" t="s">
        <v>366</v>
      </c>
      <c r="C136">
        <f>VLOOKUP(A136,SBM!F:J,5,0)</f>
        <v>0</v>
      </c>
    </row>
    <row r="137" spans="1:3" x14ac:dyDescent="0.35">
      <c r="A137">
        <v>86601390</v>
      </c>
      <c r="B137" t="s">
        <v>71</v>
      </c>
      <c r="C137">
        <f>VLOOKUP(A137,SBM!F:J,5,0)</f>
        <v>0</v>
      </c>
    </row>
    <row r="138" spans="1:3" x14ac:dyDescent="0.35">
      <c r="A138">
        <v>86601730</v>
      </c>
      <c r="B138" t="s">
        <v>367</v>
      </c>
      <c r="C138">
        <f>VLOOKUP(A138,SBM!F:J,5,0)</f>
        <v>0</v>
      </c>
    </row>
    <row r="139" spans="1:3" x14ac:dyDescent="0.35">
      <c r="A139">
        <v>86601749</v>
      </c>
      <c r="B139" t="s">
        <v>368</v>
      </c>
      <c r="C139">
        <f>VLOOKUP(A139,SBM!F:J,5,0)</f>
        <v>0</v>
      </c>
    </row>
    <row r="140" spans="1:3" x14ac:dyDescent="0.35">
      <c r="A140">
        <v>86601750</v>
      </c>
      <c r="B140" t="s">
        <v>369</v>
      </c>
      <c r="C140">
        <f>VLOOKUP(A140,SBM!F:J,5,0)</f>
        <v>0</v>
      </c>
    </row>
    <row r="141" spans="1:3" x14ac:dyDescent="0.35">
      <c r="A141">
        <v>86601753</v>
      </c>
      <c r="B141" t="s">
        <v>370</v>
      </c>
      <c r="C141">
        <f>VLOOKUP(A141,SBM!F:J,5,0)</f>
        <v>0</v>
      </c>
    </row>
    <row r="142" spans="1:3" x14ac:dyDescent="0.35">
      <c r="A142">
        <v>86601791</v>
      </c>
      <c r="B142" t="s">
        <v>371</v>
      </c>
      <c r="C142">
        <f>VLOOKUP(A142,SBM!F:J,5,0)</f>
        <v>0</v>
      </c>
    </row>
    <row r="143" spans="1:3" x14ac:dyDescent="0.35">
      <c r="A143">
        <v>86601826</v>
      </c>
      <c r="B143" t="s">
        <v>372</v>
      </c>
      <c r="C143">
        <f>VLOOKUP(A143,SBM!F:J,5,0)</f>
        <v>0</v>
      </c>
    </row>
    <row r="144" spans="1:3" x14ac:dyDescent="0.35">
      <c r="A144">
        <v>86601827</v>
      </c>
      <c r="B144" t="s">
        <v>373</v>
      </c>
      <c r="C144">
        <f>VLOOKUP(A144,SBM!F:J,5,0)</f>
        <v>0</v>
      </c>
    </row>
    <row r="145" spans="1:3" x14ac:dyDescent="0.35">
      <c r="A145">
        <v>126010</v>
      </c>
      <c r="B145" t="s">
        <v>392</v>
      </c>
      <c r="C145">
        <f>VLOOKUP(A145,Luxan!A:E,5,0)</f>
        <v>0</v>
      </c>
    </row>
    <row r="146" spans="1:3" x14ac:dyDescent="0.35">
      <c r="A146">
        <v>1103078169</v>
      </c>
      <c r="B146" t="s">
        <v>395</v>
      </c>
      <c r="C146">
        <f>VLOOKUP(A146,Luxan!A:E,5,0)</f>
        <v>0</v>
      </c>
    </row>
    <row r="147" spans="1:3" x14ac:dyDescent="0.35">
      <c r="A147">
        <v>126112</v>
      </c>
      <c r="B147" t="s">
        <v>393</v>
      </c>
      <c r="C147">
        <f>VLOOKUP(A147,Luxan!A:E,5,0)</f>
        <v>0</v>
      </c>
    </row>
    <row r="148" spans="1:3" x14ac:dyDescent="0.35">
      <c r="A148">
        <v>126113</v>
      </c>
      <c r="B148" t="s">
        <v>394</v>
      </c>
      <c r="C148">
        <f>VLOOKUP(A148,Luxan!A:E,5,0)</f>
        <v>0</v>
      </c>
    </row>
    <row r="149" spans="1:3" x14ac:dyDescent="0.35">
      <c r="A149">
        <v>126490</v>
      </c>
      <c r="B149" t="s">
        <v>398</v>
      </c>
      <c r="C149">
        <f>VLOOKUP(A149,Luxan!A:E,5,0)</f>
        <v>0</v>
      </c>
    </row>
    <row r="150" spans="1:3" x14ac:dyDescent="0.35">
      <c r="A150">
        <v>126491</v>
      </c>
      <c r="B150" t="s">
        <v>399</v>
      </c>
      <c r="C150">
        <f>VLOOKUP(A150,Luxan!A:E,5,0)</f>
        <v>0</v>
      </c>
    </row>
    <row r="151" spans="1:3" x14ac:dyDescent="0.35">
      <c r="A151">
        <v>126160</v>
      </c>
      <c r="B151" t="s">
        <v>390</v>
      </c>
      <c r="C151">
        <f>VLOOKUP(A151,Luxan!A:E,5,0)</f>
        <v>0</v>
      </c>
    </row>
    <row r="152" spans="1:3" x14ac:dyDescent="0.35">
      <c r="A152">
        <v>126170</v>
      </c>
      <c r="B152" t="s">
        <v>391</v>
      </c>
      <c r="C152">
        <f>VLOOKUP(A152,Luxan!A:E,5,0)</f>
        <v>0</v>
      </c>
    </row>
    <row r="153" spans="1:3" x14ac:dyDescent="0.35">
      <c r="A153">
        <v>126125</v>
      </c>
      <c r="B153" t="s">
        <v>396</v>
      </c>
      <c r="C153">
        <f>VLOOKUP(A153,Luxan!A:E,5,0)</f>
        <v>0</v>
      </c>
    </row>
    <row r="154" spans="1:3" x14ac:dyDescent="0.35">
      <c r="A154">
        <v>126516</v>
      </c>
      <c r="B154" t="s">
        <v>397</v>
      </c>
      <c r="C154">
        <f>VLOOKUP(A154,Luxan!A:E,5,0)</f>
        <v>0</v>
      </c>
    </row>
    <row r="155" spans="1:3" x14ac:dyDescent="0.35">
      <c r="A155">
        <v>125492</v>
      </c>
      <c r="B155" t="s">
        <v>400</v>
      </c>
      <c r="C155">
        <f>VLOOKUP(A155,Luxan!A:E,5,0)</f>
        <v>0</v>
      </c>
    </row>
    <row r="156" spans="1:3" x14ac:dyDescent="0.35">
      <c r="A156">
        <v>1103078171</v>
      </c>
      <c r="B156" t="s">
        <v>402</v>
      </c>
      <c r="C156">
        <f>VLOOKUP(A156,Luxan!A:E,5,0)</f>
        <v>0</v>
      </c>
    </row>
    <row r="157" spans="1:3" x14ac:dyDescent="0.35">
      <c r="A157">
        <v>125384</v>
      </c>
      <c r="B157" t="s">
        <v>401</v>
      </c>
      <c r="C157">
        <f>VLOOKUP(A157,Luxan!A:E,5,0)</f>
        <v>0</v>
      </c>
    </row>
    <row r="158" spans="1:3" x14ac:dyDescent="0.35">
      <c r="A158">
        <v>146085</v>
      </c>
      <c r="B158" t="s">
        <v>406</v>
      </c>
      <c r="C158">
        <f>VLOOKUP(A158,Luxan!A:E,5,0)</f>
        <v>0</v>
      </c>
    </row>
    <row r="159" spans="1:3" x14ac:dyDescent="0.35">
      <c r="A159">
        <v>146090</v>
      </c>
      <c r="B159" t="s">
        <v>407</v>
      </c>
      <c r="C159">
        <f>VLOOKUP(A159,Luxan!A:E,5,0)</f>
        <v>0</v>
      </c>
    </row>
    <row r="160" spans="1:3" x14ac:dyDescent="0.35">
      <c r="A160">
        <v>146177</v>
      </c>
      <c r="B160" t="s">
        <v>408</v>
      </c>
      <c r="C160">
        <f>VLOOKUP(A160,Luxan!A:E,5,0)</f>
        <v>0</v>
      </c>
    </row>
    <row r="161" spans="1:3" x14ac:dyDescent="0.35">
      <c r="A161" t="s">
        <v>428</v>
      </c>
      <c r="B161" t="s">
        <v>429</v>
      </c>
      <c r="C161">
        <f>VLOOKUP(A161,Luxan!A:E,5,0)</f>
        <v>0</v>
      </c>
    </row>
    <row r="162" spans="1:3" x14ac:dyDescent="0.35">
      <c r="A162">
        <v>65332</v>
      </c>
      <c r="B162" t="s">
        <v>409</v>
      </c>
      <c r="C162">
        <f>VLOOKUP(A162,Luxan!A:E,5,0)</f>
        <v>0</v>
      </c>
    </row>
    <row r="163" spans="1:3" x14ac:dyDescent="0.35">
      <c r="A163">
        <v>136340</v>
      </c>
      <c r="B163" t="s">
        <v>410</v>
      </c>
      <c r="C163">
        <f>VLOOKUP(A163,Luxan!A:E,5,0)</f>
        <v>0</v>
      </c>
    </row>
    <row r="164" spans="1:3" x14ac:dyDescent="0.35">
      <c r="A164">
        <v>136341</v>
      </c>
      <c r="B164" t="s">
        <v>411</v>
      </c>
      <c r="C164">
        <f>VLOOKUP(A164,Luxan!A:E,5,0)</f>
        <v>0</v>
      </c>
    </row>
    <row r="165" spans="1:3" x14ac:dyDescent="0.35">
      <c r="A165">
        <v>136204</v>
      </c>
      <c r="B165" t="s">
        <v>412</v>
      </c>
      <c r="C165">
        <f>VLOOKUP(A165,Luxan!A:E,5,0)</f>
        <v>0</v>
      </c>
    </row>
    <row r="166" spans="1:3" x14ac:dyDescent="0.35">
      <c r="A166">
        <v>136253</v>
      </c>
      <c r="B166" t="s">
        <v>413</v>
      </c>
      <c r="C166">
        <f>VLOOKUP(A166,Luxan!A:E,5,0)</f>
        <v>0</v>
      </c>
    </row>
    <row r="167" spans="1:3" x14ac:dyDescent="0.35">
      <c r="A167">
        <v>136314</v>
      </c>
      <c r="B167" t="s">
        <v>414</v>
      </c>
      <c r="C167">
        <f>VLOOKUP(A167,Luxan!A:E,5,0)</f>
        <v>0</v>
      </c>
    </row>
    <row r="168" spans="1:3" x14ac:dyDescent="0.35">
      <c r="A168">
        <v>136315</v>
      </c>
      <c r="B168" t="s">
        <v>415</v>
      </c>
      <c r="C168">
        <f>VLOOKUP(A168,Luxan!A:E,5,0)</f>
        <v>0</v>
      </c>
    </row>
    <row r="169" spans="1:3" x14ac:dyDescent="0.35">
      <c r="A169">
        <v>116639</v>
      </c>
      <c r="B169" t="s">
        <v>416</v>
      </c>
      <c r="C169">
        <f>VLOOKUP(A169,Luxan!A:E,5,0)</f>
        <v>0</v>
      </c>
    </row>
    <row r="170" spans="1:3" x14ac:dyDescent="0.35">
      <c r="A170">
        <v>116151</v>
      </c>
      <c r="B170" t="s">
        <v>417</v>
      </c>
      <c r="C170">
        <f>VLOOKUP(A170,Luxan!A:E,5,0)</f>
        <v>0</v>
      </c>
    </row>
    <row r="171" spans="1:3" x14ac:dyDescent="0.35">
      <c r="A171">
        <v>1102000009</v>
      </c>
      <c r="B171" t="s">
        <v>418</v>
      </c>
      <c r="C171">
        <f>VLOOKUP(A171,Luxan!A:E,5,0)</f>
        <v>0</v>
      </c>
    </row>
    <row r="172" spans="1:3" x14ac:dyDescent="0.35">
      <c r="A172">
        <v>1102000009</v>
      </c>
      <c r="B172" t="s">
        <v>419</v>
      </c>
      <c r="C172">
        <f>VLOOKUP(A172,Luxan!A:E,5,0)</f>
        <v>0</v>
      </c>
    </row>
    <row r="173" spans="1:3" x14ac:dyDescent="0.35">
      <c r="A173" t="s">
        <v>403</v>
      </c>
      <c r="B173" t="s">
        <v>420</v>
      </c>
      <c r="C173">
        <f>VLOOKUP(A173,Luxan!A:E,5,0)</f>
        <v>0</v>
      </c>
    </row>
    <row r="174" spans="1:3" x14ac:dyDescent="0.35">
      <c r="A174" t="s">
        <v>404</v>
      </c>
      <c r="B174" t="s">
        <v>421</v>
      </c>
      <c r="C174">
        <f>VLOOKUP(A174,Luxan!A:E,5,0)</f>
        <v>0</v>
      </c>
    </row>
    <row r="175" spans="1:3" x14ac:dyDescent="0.35">
      <c r="A175" t="s">
        <v>405</v>
      </c>
      <c r="B175" t="s">
        <v>422</v>
      </c>
      <c r="C175">
        <f>VLOOKUP(A175,Luxan!A:E,5,0)</f>
        <v>0</v>
      </c>
    </row>
    <row r="176" spans="1:3" x14ac:dyDescent="0.35">
      <c r="A176">
        <v>1101001111</v>
      </c>
      <c r="B176" t="s">
        <v>423</v>
      </c>
      <c r="C176">
        <f>VLOOKUP(A176,Luxan!A:E,5,0)</f>
        <v>0</v>
      </c>
    </row>
    <row r="177" spans="1:3" x14ac:dyDescent="0.35">
      <c r="A177">
        <v>1101001112</v>
      </c>
      <c r="B177" t="s">
        <v>424</v>
      </c>
      <c r="C177">
        <f>VLOOKUP(A177,Luxan!A:E,5,0)</f>
        <v>0</v>
      </c>
    </row>
    <row r="178" spans="1:3" x14ac:dyDescent="0.35">
      <c r="A178">
        <v>1101001113</v>
      </c>
      <c r="B178" t="s">
        <v>425</v>
      </c>
      <c r="C178">
        <f>VLOOKUP(A178,Luxan!A:E,5,0)</f>
        <v>0</v>
      </c>
    </row>
    <row r="179" spans="1:3" x14ac:dyDescent="0.35">
      <c r="A179">
        <v>1101001114</v>
      </c>
      <c r="B179" t="s">
        <v>426</v>
      </c>
      <c r="C179">
        <f>VLOOKUP(A179,Luxan!A:E,5,0)</f>
        <v>0</v>
      </c>
    </row>
    <row r="180" spans="1:3" x14ac:dyDescent="0.35">
      <c r="A180">
        <v>146194</v>
      </c>
      <c r="B180" t="s">
        <v>427</v>
      </c>
      <c r="C180">
        <f>VLOOKUP(A180,Luxan!A:E,5,0)</f>
        <v>0</v>
      </c>
    </row>
    <row r="181" spans="1:3" x14ac:dyDescent="0.35">
      <c r="A181">
        <v>6070100</v>
      </c>
      <c r="B181" t="s">
        <v>17</v>
      </c>
      <c r="C181">
        <f>VLOOKUP(A181,Nature!A:E,5,0)</f>
        <v>0</v>
      </c>
    </row>
    <row r="182" spans="1:3" x14ac:dyDescent="0.35">
      <c r="A182">
        <v>6070101</v>
      </c>
      <c r="B182" t="s">
        <v>18</v>
      </c>
      <c r="C182">
        <f>VLOOKUP(A182,Nature!A:E,5,0)</f>
        <v>0</v>
      </c>
    </row>
    <row r="183" spans="1:3" x14ac:dyDescent="0.35">
      <c r="A183">
        <v>6070103</v>
      </c>
      <c r="B183" t="s">
        <v>19</v>
      </c>
      <c r="C183">
        <f>VLOOKUP(A183,Nature!A:E,5,0)</f>
        <v>0</v>
      </c>
    </row>
    <row r="184" spans="1:3" x14ac:dyDescent="0.35">
      <c r="A184">
        <v>6070105</v>
      </c>
      <c r="B184" t="s">
        <v>20</v>
      </c>
      <c r="C184">
        <f>VLOOKUP(A184,Nature!A:E,5,0)</f>
        <v>0</v>
      </c>
    </row>
    <row r="185" spans="1:3" x14ac:dyDescent="0.35">
      <c r="A185">
        <v>6070106</v>
      </c>
      <c r="B185" t="s">
        <v>21</v>
      </c>
      <c r="C185">
        <f>VLOOKUP(A185,Nature!A:E,5,0)</f>
        <v>0</v>
      </c>
    </row>
    <row r="186" spans="1:3" x14ac:dyDescent="0.35">
      <c r="A186">
        <v>6070130</v>
      </c>
      <c r="B186" t="s">
        <v>22</v>
      </c>
      <c r="C186">
        <f>VLOOKUP(A186,Nature!A:E,5,0)</f>
        <v>0</v>
      </c>
    </row>
    <row r="187" spans="1:3" x14ac:dyDescent="0.35">
      <c r="A187">
        <v>6070131</v>
      </c>
      <c r="B187" t="s">
        <v>23</v>
      </c>
      <c r="C187">
        <f>VLOOKUP(A187,Nature!A:E,5,0)</f>
        <v>0</v>
      </c>
    </row>
    <row r="188" spans="1:3" x14ac:dyDescent="0.35">
      <c r="A188">
        <v>6070132</v>
      </c>
      <c r="B188" t="s">
        <v>24</v>
      </c>
      <c r="C188">
        <f>VLOOKUP(A188,Nature!A:E,5,0)</f>
        <v>0</v>
      </c>
    </row>
    <row r="189" spans="1:3" x14ac:dyDescent="0.35">
      <c r="A189">
        <v>6070133</v>
      </c>
      <c r="B189" t="s">
        <v>25</v>
      </c>
      <c r="C189">
        <f>VLOOKUP(A189,Nature!A:E,5,0)</f>
        <v>0</v>
      </c>
    </row>
    <row r="190" spans="1:3" x14ac:dyDescent="0.35">
      <c r="A190">
        <v>6070134</v>
      </c>
      <c r="B190" t="s">
        <v>26</v>
      </c>
      <c r="C190">
        <f>VLOOKUP(A190,Nature!A:E,5,0)</f>
        <v>0</v>
      </c>
    </row>
    <row r="191" spans="1:3" x14ac:dyDescent="0.35">
      <c r="A191">
        <v>6070150</v>
      </c>
      <c r="B191" t="s">
        <v>27</v>
      </c>
      <c r="C191">
        <f>VLOOKUP(A191,Nature!A:E,5,0)</f>
        <v>0</v>
      </c>
    </row>
    <row r="192" spans="1:3" x14ac:dyDescent="0.35">
      <c r="A192">
        <v>6070154</v>
      </c>
      <c r="B192" t="s">
        <v>28</v>
      </c>
      <c r="C192">
        <f>VLOOKUP(A192,Nature!A:E,5,0)</f>
        <v>0</v>
      </c>
    </row>
    <row r="193" spans="1:3" x14ac:dyDescent="0.35">
      <c r="A193">
        <v>6070162</v>
      </c>
      <c r="B193" t="s">
        <v>175</v>
      </c>
      <c r="C193">
        <f>VLOOKUP(A193,Nature!A:E,5,0)</f>
        <v>0</v>
      </c>
    </row>
    <row r="194" spans="1:3" x14ac:dyDescent="0.35">
      <c r="A194">
        <v>6030342</v>
      </c>
      <c r="B194" t="s">
        <v>75</v>
      </c>
      <c r="C194">
        <f>VLOOKUP(A194,Nature!A:E,5,0)</f>
        <v>0</v>
      </c>
    </row>
    <row r="195" spans="1:3" x14ac:dyDescent="0.35">
      <c r="A195">
        <v>6030347</v>
      </c>
      <c r="B195" t="s">
        <v>76</v>
      </c>
      <c r="C195">
        <f>VLOOKUP(A195,Nature!A:E,5,0)</f>
        <v>0</v>
      </c>
    </row>
    <row r="196" spans="1:3" x14ac:dyDescent="0.35">
      <c r="A196">
        <v>6040407</v>
      </c>
      <c r="B196" t="s">
        <v>332</v>
      </c>
      <c r="C196">
        <f>VLOOKUP(A196,Nature!A:E,5,0)</f>
        <v>0</v>
      </c>
    </row>
    <row r="197" spans="1:3" x14ac:dyDescent="0.35">
      <c r="A197">
        <v>6040230</v>
      </c>
      <c r="B197" t="s">
        <v>430</v>
      </c>
      <c r="C197">
        <f>VLOOKUP(A197,Nature!A:E,5,0)</f>
        <v>0</v>
      </c>
    </row>
    <row r="198" spans="1:3" x14ac:dyDescent="0.35">
      <c r="A198">
        <v>6040231</v>
      </c>
      <c r="B198" t="s">
        <v>431</v>
      </c>
      <c r="C198">
        <f>VLOOKUP(A198,Nature!A:E,5,0)</f>
        <v>0</v>
      </c>
    </row>
    <row r="199" spans="1:3" x14ac:dyDescent="0.35">
      <c r="A199">
        <v>6040232</v>
      </c>
      <c r="B199" t="s">
        <v>432</v>
      </c>
      <c r="C199">
        <f>VLOOKUP(A199,Nature!A:E,5,0)</f>
        <v>0</v>
      </c>
    </row>
    <row r="200" spans="1:3" x14ac:dyDescent="0.35">
      <c r="A200">
        <v>6040201</v>
      </c>
      <c r="B200" t="s">
        <v>47</v>
      </c>
      <c r="C200">
        <f>VLOOKUP(A200,Nature!F:J,5,0)</f>
        <v>0</v>
      </c>
    </row>
    <row r="201" spans="1:3" x14ac:dyDescent="0.35">
      <c r="A201">
        <v>6040202</v>
      </c>
      <c r="B201" t="s">
        <v>48</v>
      </c>
      <c r="C201">
        <f>VLOOKUP(A201,Nature!F:J,5,0)</f>
        <v>0</v>
      </c>
    </row>
    <row r="202" spans="1:3" x14ac:dyDescent="0.35">
      <c r="A202">
        <v>6040203</v>
      </c>
      <c r="B202" t="s">
        <v>49</v>
      </c>
      <c r="C202">
        <f>VLOOKUP(A202,Nature!F:J,5,0)</f>
        <v>0</v>
      </c>
    </row>
    <row r="203" spans="1:3" x14ac:dyDescent="0.35">
      <c r="A203">
        <v>6040204</v>
      </c>
      <c r="B203" t="s">
        <v>50</v>
      </c>
      <c r="C203">
        <f>VLOOKUP(A203,Nature!F:J,5,0)</f>
        <v>0</v>
      </c>
    </row>
    <row r="204" spans="1:3" x14ac:dyDescent="0.35">
      <c r="A204">
        <v>6040205</v>
      </c>
      <c r="B204" t="s">
        <v>51</v>
      </c>
      <c r="C204">
        <f>VLOOKUP(A204,Nature!F:J,5,0)</f>
        <v>0</v>
      </c>
    </row>
    <row r="205" spans="1:3" x14ac:dyDescent="0.35">
      <c r="A205">
        <v>6040206</v>
      </c>
      <c r="B205" t="s">
        <v>52</v>
      </c>
      <c r="C205">
        <f>VLOOKUP(A205,Nature!F:J,5,0)</f>
        <v>0</v>
      </c>
    </row>
    <row r="206" spans="1:3" x14ac:dyDescent="0.35">
      <c r="A206">
        <v>6040207</v>
      </c>
      <c r="B206" t="s">
        <v>53</v>
      </c>
      <c r="C206">
        <f>VLOOKUP(A206,Nature!F:J,5,0)</f>
        <v>0</v>
      </c>
    </row>
    <row r="207" spans="1:3" x14ac:dyDescent="0.35">
      <c r="A207">
        <v>6040208</v>
      </c>
      <c r="B207" t="s">
        <v>54</v>
      </c>
      <c r="C207">
        <f>VLOOKUP(A207,Nature!F:J,5,0)</f>
        <v>0</v>
      </c>
    </row>
    <row r="208" spans="1:3" x14ac:dyDescent="0.35">
      <c r="A208">
        <v>1020111</v>
      </c>
      <c r="B208" t="s">
        <v>56</v>
      </c>
      <c r="C208">
        <f>VLOOKUP(A208,Nature!F:J,5,0)</f>
        <v>0</v>
      </c>
    </row>
    <row r="209" spans="1:3" x14ac:dyDescent="0.35">
      <c r="A209">
        <v>1020116</v>
      </c>
      <c r="B209" t="s">
        <v>57</v>
      </c>
      <c r="C209">
        <f>VLOOKUP(A209,Nature!F:J,5,0)</f>
        <v>0</v>
      </c>
    </row>
    <row r="210" spans="1:3" x14ac:dyDescent="0.35">
      <c r="A210">
        <v>1020121</v>
      </c>
      <c r="B210" t="s">
        <v>58</v>
      </c>
      <c r="C210">
        <f>VLOOKUP(A210,Nature!F:J,5,0)</f>
        <v>0</v>
      </c>
    </row>
    <row r="211" spans="1:3" x14ac:dyDescent="0.35">
      <c r="A211">
        <v>1020127</v>
      </c>
      <c r="B211" t="s">
        <v>59</v>
      </c>
      <c r="C211">
        <f>VLOOKUP(A211,Nature!F:J,5,0)</f>
        <v>0</v>
      </c>
    </row>
    <row r="212" spans="1:3" x14ac:dyDescent="0.35">
      <c r="A212">
        <v>1020135</v>
      </c>
      <c r="B212" t="s">
        <v>60</v>
      </c>
      <c r="C212">
        <f>VLOOKUP(A212,Nature!F:J,5,0)</f>
        <v>0</v>
      </c>
    </row>
    <row r="213" spans="1:3" x14ac:dyDescent="0.35">
      <c r="A213">
        <v>1020138</v>
      </c>
      <c r="B213" t="s">
        <v>61</v>
      </c>
      <c r="C213">
        <f>VLOOKUP(A213,Nature!F:J,5,0)</f>
        <v>0</v>
      </c>
    </row>
    <row r="214" spans="1:3" x14ac:dyDescent="0.35">
      <c r="A214">
        <v>1020145</v>
      </c>
      <c r="B214" t="s">
        <v>62</v>
      </c>
      <c r="C214">
        <f>VLOOKUP(A214,Nature!F:J,5,0)</f>
        <v>0</v>
      </c>
    </row>
    <row r="215" spans="1:3" x14ac:dyDescent="0.35">
      <c r="A215">
        <v>1020150</v>
      </c>
      <c r="B215" t="s">
        <v>63</v>
      </c>
      <c r="C215">
        <f>VLOOKUP(A215,Nature!F:J,5,0)</f>
        <v>0</v>
      </c>
    </row>
    <row r="216" spans="1:3" x14ac:dyDescent="0.35">
      <c r="A216">
        <v>22141</v>
      </c>
      <c r="B216" t="s">
        <v>32</v>
      </c>
      <c r="C216">
        <f>VLOOKUP(A216,'van Hemert'!A:E,5,0)</f>
        <v>0</v>
      </c>
    </row>
    <row r="217" spans="1:3" x14ac:dyDescent="0.35">
      <c r="A217">
        <v>22142</v>
      </c>
      <c r="B217" t="s">
        <v>33</v>
      </c>
      <c r="C217">
        <f>VLOOKUP(A217,'van Hemert'!A:E,5,0)</f>
        <v>0</v>
      </c>
    </row>
    <row r="218" spans="1:3" x14ac:dyDescent="0.35">
      <c r="A218">
        <v>22143</v>
      </c>
      <c r="B218" t="s">
        <v>34</v>
      </c>
      <c r="C218">
        <f>VLOOKUP(A218,'van Hemert'!A:E,5,0)</f>
        <v>0</v>
      </c>
    </row>
    <row r="219" spans="1:3" x14ac:dyDescent="0.35">
      <c r="A219">
        <v>22144</v>
      </c>
      <c r="B219" t="s">
        <v>35</v>
      </c>
      <c r="C219">
        <f>VLOOKUP(A219,'van Hemert'!A:E,5,0)</f>
        <v>0</v>
      </c>
    </row>
    <row r="220" spans="1:3" x14ac:dyDescent="0.35">
      <c r="A220">
        <v>22101</v>
      </c>
      <c r="B220" t="s">
        <v>36</v>
      </c>
      <c r="C220">
        <f>VLOOKUP(A220,'van Hemert'!A:E,5,0)</f>
        <v>0</v>
      </c>
    </row>
    <row r="221" spans="1:3" x14ac:dyDescent="0.35">
      <c r="A221">
        <v>22102</v>
      </c>
      <c r="B221" t="s">
        <v>37</v>
      </c>
      <c r="C221">
        <f>VLOOKUP(A221,'van Hemert'!A:E,5,0)</f>
        <v>0</v>
      </c>
    </row>
    <row r="222" spans="1:3" x14ac:dyDescent="0.35">
      <c r="A222">
        <v>22103</v>
      </c>
      <c r="B222" t="s">
        <v>38</v>
      </c>
      <c r="C222">
        <f>VLOOKUP(A222,'van Hemert'!A:E,5,0)</f>
        <v>0</v>
      </c>
    </row>
    <row r="223" spans="1:3" x14ac:dyDescent="0.35">
      <c r="A223">
        <v>22104</v>
      </c>
      <c r="B223" t="s">
        <v>39</v>
      </c>
      <c r="C223">
        <f>VLOOKUP(A223,'van Hemert'!A:E,5,0)</f>
        <v>0</v>
      </c>
    </row>
    <row r="224" spans="1:3" x14ac:dyDescent="0.35">
      <c r="A224">
        <v>22191</v>
      </c>
      <c r="B224" t="s">
        <v>40</v>
      </c>
      <c r="C224">
        <f>VLOOKUP(A224,'van Hemert'!A:E,5,0)</f>
        <v>0</v>
      </c>
    </row>
    <row r="225" spans="1:3" x14ac:dyDescent="0.35">
      <c r="A225">
        <v>22192</v>
      </c>
      <c r="B225" t="s">
        <v>41</v>
      </c>
      <c r="C225">
        <f>VLOOKUP(A225,'van Hemert'!A:E,5,0)</f>
        <v>0</v>
      </c>
    </row>
    <row r="226" spans="1:3" x14ac:dyDescent="0.35">
      <c r="A226">
        <v>22193</v>
      </c>
      <c r="B226" t="s">
        <v>42</v>
      </c>
      <c r="C226">
        <f>VLOOKUP(A226,'van Hemert'!A:E,5,0)</f>
        <v>0</v>
      </c>
    </row>
    <row r="227" spans="1:3" x14ac:dyDescent="0.35">
      <c r="A227">
        <v>22194</v>
      </c>
      <c r="B227" t="s">
        <v>43</v>
      </c>
      <c r="C227">
        <f>VLOOKUP(A227,'van Hemert'!A:E,5,0)</f>
        <v>0</v>
      </c>
    </row>
    <row r="228" spans="1:3" x14ac:dyDescent="0.35">
      <c r="A228">
        <v>22161</v>
      </c>
      <c r="B228" t="s">
        <v>178</v>
      </c>
      <c r="C228">
        <f>VLOOKUP(A228,'van Hemert'!A:E,5,0)</f>
        <v>0</v>
      </c>
    </row>
    <row r="229" spans="1:3" x14ac:dyDescent="0.35">
      <c r="A229">
        <v>22162</v>
      </c>
      <c r="B229" t="s">
        <v>44</v>
      </c>
      <c r="C229">
        <f>VLOOKUP(A229,'van Hemert'!A:E,5,0)</f>
        <v>0</v>
      </c>
    </row>
    <row r="230" spans="1:3" x14ac:dyDescent="0.35">
      <c r="A230">
        <v>22163</v>
      </c>
      <c r="B230" t="s">
        <v>45</v>
      </c>
      <c r="C230">
        <f>VLOOKUP(A230,'van Hemert'!A:E,5,0)</f>
        <v>0</v>
      </c>
    </row>
    <row r="231" spans="1:3" x14ac:dyDescent="0.35">
      <c r="A231">
        <v>22164</v>
      </c>
      <c r="B231" t="s">
        <v>46</v>
      </c>
      <c r="C231">
        <f>VLOOKUP(A231,'van Hemert'!A:E,5,0)</f>
        <v>0</v>
      </c>
    </row>
    <row r="232" spans="1:3" x14ac:dyDescent="0.35">
      <c r="A232" t="s">
        <v>243</v>
      </c>
      <c r="B232" t="s">
        <v>244</v>
      </c>
      <c r="C232">
        <f>VLOOKUP(A232,Talentools!A:D,4,0)</f>
        <v>0</v>
      </c>
    </row>
    <row r="233" spans="1:3" x14ac:dyDescent="0.35">
      <c r="A233" t="s">
        <v>245</v>
      </c>
      <c r="B233" t="s">
        <v>246</v>
      </c>
      <c r="C233">
        <f>VLOOKUP(A233,Talentools!A:D,4,0)</f>
        <v>0</v>
      </c>
    </row>
    <row r="234" spans="1:3" x14ac:dyDescent="0.35">
      <c r="A234" t="s">
        <v>247</v>
      </c>
      <c r="B234" t="s">
        <v>248</v>
      </c>
      <c r="C234">
        <f>VLOOKUP(A234,Talentools!A:D,4,0)</f>
        <v>0</v>
      </c>
    </row>
    <row r="235" spans="1:3" x14ac:dyDescent="0.35">
      <c r="A235" t="s">
        <v>249</v>
      </c>
      <c r="B235" t="s">
        <v>250</v>
      </c>
      <c r="C235">
        <f>VLOOKUP(A235,Talentools!A:D,4,0)</f>
        <v>0</v>
      </c>
    </row>
    <row r="236" spans="1:3" x14ac:dyDescent="0.35">
      <c r="A236" t="s">
        <v>251</v>
      </c>
      <c r="B236" t="s">
        <v>252</v>
      </c>
      <c r="C236">
        <f>VLOOKUP(A236,Talentools!A:D,4,0)</f>
        <v>0</v>
      </c>
    </row>
    <row r="237" spans="1:3" x14ac:dyDescent="0.35">
      <c r="A237" t="s">
        <v>253</v>
      </c>
      <c r="B237" t="s">
        <v>254</v>
      </c>
      <c r="C237">
        <f>VLOOKUP(A237,Talentools!A:D,4,0)</f>
        <v>0</v>
      </c>
    </row>
    <row r="238" spans="1:3" x14ac:dyDescent="0.35">
      <c r="A238" t="s">
        <v>255</v>
      </c>
      <c r="B238" t="s">
        <v>256</v>
      </c>
      <c r="C238">
        <f>VLOOKUP(A238,Talentools!A:D,4,0)</f>
        <v>0</v>
      </c>
    </row>
    <row r="239" spans="1:3" x14ac:dyDescent="0.35">
      <c r="A239" t="s">
        <v>257</v>
      </c>
      <c r="B239" t="s">
        <v>258</v>
      </c>
      <c r="C239">
        <f>VLOOKUP(A239,Talentools!A:D,4,0)</f>
        <v>0</v>
      </c>
    </row>
    <row r="240" spans="1:3" x14ac:dyDescent="0.35">
      <c r="A240" t="s">
        <v>259</v>
      </c>
      <c r="B240" t="s">
        <v>260</v>
      </c>
      <c r="C240">
        <f>VLOOKUP(A240,Talentools!A:D,4,0)</f>
        <v>0</v>
      </c>
    </row>
    <row r="241" spans="1:3" x14ac:dyDescent="0.35">
      <c r="A241" t="s">
        <v>261</v>
      </c>
      <c r="B241" t="s">
        <v>262</v>
      </c>
      <c r="C241">
        <f>VLOOKUP(A241,Talentools!A:D,4,0)</f>
        <v>0</v>
      </c>
    </row>
    <row r="242" spans="1:3" x14ac:dyDescent="0.35">
      <c r="A242" t="s">
        <v>263</v>
      </c>
      <c r="B242" t="s">
        <v>264</v>
      </c>
      <c r="C242">
        <f>VLOOKUP(A242,Talentools!A:D,4,0)</f>
        <v>0</v>
      </c>
    </row>
    <row r="243" spans="1:3" x14ac:dyDescent="0.35">
      <c r="A243" t="s">
        <v>265</v>
      </c>
      <c r="B243" t="s">
        <v>266</v>
      </c>
      <c r="C243">
        <f>VLOOKUP(A243,Talentools!A:D,4,0)</f>
        <v>0</v>
      </c>
    </row>
    <row r="244" spans="1:3" x14ac:dyDescent="0.35">
      <c r="A244" t="s">
        <v>267</v>
      </c>
      <c r="B244" t="s">
        <v>268</v>
      </c>
      <c r="C244">
        <f>VLOOKUP(A244,Talentools!A:D,4,0)</f>
        <v>0</v>
      </c>
    </row>
    <row r="245" spans="1:3" x14ac:dyDescent="0.35">
      <c r="A245" t="s">
        <v>269</v>
      </c>
      <c r="B245" t="s">
        <v>270</v>
      </c>
      <c r="C245">
        <f>VLOOKUP(A245,Talentools!A:D,4,0)</f>
        <v>0</v>
      </c>
    </row>
    <row r="246" spans="1:3" x14ac:dyDescent="0.35">
      <c r="A246" t="s">
        <v>271</v>
      </c>
      <c r="B246" t="s">
        <v>272</v>
      </c>
      <c r="C246">
        <f>VLOOKUP(A246,Talentools!A:D,4,0)</f>
        <v>0</v>
      </c>
    </row>
    <row r="247" spans="1:3" x14ac:dyDescent="0.35">
      <c r="A247" t="s">
        <v>273</v>
      </c>
      <c r="B247" t="s">
        <v>274</v>
      </c>
      <c r="C247">
        <f>VLOOKUP(A247,Talentools!A:D,4,0)</f>
        <v>0</v>
      </c>
    </row>
    <row r="248" spans="1:3" x14ac:dyDescent="0.35">
      <c r="A248" t="s">
        <v>275</v>
      </c>
      <c r="B248" t="s">
        <v>276</v>
      </c>
      <c r="C248">
        <f>VLOOKUP(A248,Talentools!A:D,4,0)</f>
        <v>0</v>
      </c>
    </row>
    <row r="249" spans="1:3" x14ac:dyDescent="0.35">
      <c r="A249" t="s">
        <v>277</v>
      </c>
      <c r="B249" t="s">
        <v>278</v>
      </c>
      <c r="C249">
        <f>VLOOKUP(A249,Talentools!A:D,4,0)</f>
        <v>0</v>
      </c>
    </row>
    <row r="250" spans="1:3" x14ac:dyDescent="0.35">
      <c r="A250">
        <v>656</v>
      </c>
      <c r="B250" t="s">
        <v>279</v>
      </c>
      <c r="C250">
        <f>VLOOKUP(A250,Talentools!A:D,4,0)</f>
        <v>0</v>
      </c>
    </row>
    <row r="251" spans="1:3" x14ac:dyDescent="0.35">
      <c r="A251">
        <v>661</v>
      </c>
      <c r="B251" t="s">
        <v>280</v>
      </c>
      <c r="C251">
        <f>VLOOKUP(A251,Talentools!A:D,4,0)</f>
        <v>0</v>
      </c>
    </row>
    <row r="252" spans="1:3" x14ac:dyDescent="0.35">
      <c r="A252">
        <v>664</v>
      </c>
      <c r="B252" t="s">
        <v>281</v>
      </c>
      <c r="C252">
        <f>VLOOKUP(A252,Talentools!A:D,4,0)</f>
        <v>0</v>
      </c>
    </row>
    <row r="253" spans="1:3" x14ac:dyDescent="0.35">
      <c r="A253">
        <v>662</v>
      </c>
      <c r="B253" t="s">
        <v>282</v>
      </c>
      <c r="C253">
        <f>VLOOKUP(A253,Talentools!A:D,4,0)</f>
        <v>0</v>
      </c>
    </row>
    <row r="254" spans="1:3" x14ac:dyDescent="0.35">
      <c r="A254">
        <v>773</v>
      </c>
      <c r="B254" t="s">
        <v>312</v>
      </c>
      <c r="C254">
        <f>VLOOKUP(A254,Talentools!A:D,4,0)</f>
        <v>0</v>
      </c>
    </row>
    <row r="255" spans="1:3" x14ac:dyDescent="0.35">
      <c r="A255">
        <v>770</v>
      </c>
      <c r="B255" t="s">
        <v>313</v>
      </c>
      <c r="C255">
        <f>VLOOKUP(A255,Talentools!A:D,4,0)</f>
        <v>0</v>
      </c>
    </row>
    <row r="256" spans="1:3" x14ac:dyDescent="0.35">
      <c r="A256">
        <v>640</v>
      </c>
      <c r="B256" t="s">
        <v>283</v>
      </c>
      <c r="C256">
        <f>VLOOKUP(A256,Talentools!A:D,4,0)</f>
        <v>0</v>
      </c>
    </row>
    <row r="257" spans="1:3" x14ac:dyDescent="0.35">
      <c r="A257">
        <v>691</v>
      </c>
      <c r="B257" t="s">
        <v>284</v>
      </c>
      <c r="C257">
        <f>VLOOKUP(A257,Talentools!A:D,4,0)</f>
        <v>0</v>
      </c>
    </row>
    <row r="258" spans="1:3" x14ac:dyDescent="0.35">
      <c r="A258">
        <v>692</v>
      </c>
      <c r="B258" t="s">
        <v>286</v>
      </c>
      <c r="C258">
        <f>VLOOKUP(A258,Talentools!E:H,4,0)</f>
        <v>0</v>
      </c>
    </row>
    <row r="259" spans="1:3" x14ac:dyDescent="0.35">
      <c r="A259">
        <v>774</v>
      </c>
      <c r="B259" t="s">
        <v>314</v>
      </c>
      <c r="C259">
        <f>VLOOKUP(A259,Talentools!E:H,4,0)</f>
        <v>0</v>
      </c>
    </row>
    <row r="260" spans="1:3" x14ac:dyDescent="0.35">
      <c r="A260">
        <v>771</v>
      </c>
      <c r="B260" t="s">
        <v>315</v>
      </c>
      <c r="C260">
        <f>VLOOKUP(A260,Talentools!E:H,4,0)</f>
        <v>0</v>
      </c>
    </row>
    <row r="261" spans="1:3" x14ac:dyDescent="0.35">
      <c r="A261">
        <v>642</v>
      </c>
      <c r="B261" t="s">
        <v>287</v>
      </c>
      <c r="C261">
        <f>VLOOKUP(A261,Talentools!E:H,4,0)</f>
        <v>0</v>
      </c>
    </row>
    <row r="262" spans="1:3" x14ac:dyDescent="0.35">
      <c r="A262">
        <v>694</v>
      </c>
      <c r="B262" t="s">
        <v>288</v>
      </c>
      <c r="C262">
        <f>VLOOKUP(A262,Talentools!E:H,4,0)</f>
        <v>0</v>
      </c>
    </row>
    <row r="263" spans="1:3" x14ac:dyDescent="0.35">
      <c r="A263">
        <v>695</v>
      </c>
      <c r="B263" t="s">
        <v>289</v>
      </c>
      <c r="C263">
        <f>VLOOKUP(A263,Talentools!E:H,4,0)</f>
        <v>0</v>
      </c>
    </row>
    <row r="264" spans="1:3" x14ac:dyDescent="0.35">
      <c r="A264">
        <v>689</v>
      </c>
      <c r="B264" t="s">
        <v>290</v>
      </c>
      <c r="C264">
        <f>VLOOKUP(A264,Talentools!E:H,4,0)</f>
        <v>0</v>
      </c>
    </row>
    <row r="265" spans="1:3" x14ac:dyDescent="0.35">
      <c r="A265">
        <v>775</v>
      </c>
      <c r="B265" t="s">
        <v>316</v>
      </c>
      <c r="C265">
        <f>VLOOKUP(A265,Talentools!E:H,4,0)</f>
        <v>0</v>
      </c>
    </row>
    <row r="266" spans="1:3" x14ac:dyDescent="0.35">
      <c r="A266">
        <v>772</v>
      </c>
      <c r="B266" t="s">
        <v>317</v>
      </c>
      <c r="C266">
        <f>VLOOKUP(A266,Talentools!E:H,4,0)</f>
        <v>0</v>
      </c>
    </row>
    <row r="267" spans="1:3" x14ac:dyDescent="0.35">
      <c r="A267" t="s">
        <v>291</v>
      </c>
      <c r="B267" t="s">
        <v>292</v>
      </c>
      <c r="C267">
        <f>VLOOKUP(A267,Talentools!E:H,4,0)</f>
        <v>0</v>
      </c>
    </row>
    <row r="268" spans="1:3" x14ac:dyDescent="0.35">
      <c r="A268" t="s">
        <v>293</v>
      </c>
      <c r="B268" t="s">
        <v>294</v>
      </c>
      <c r="C268">
        <f>VLOOKUP(A268,Talentools!E:H,4,0)</f>
        <v>0</v>
      </c>
    </row>
    <row r="269" spans="1:3" x14ac:dyDescent="0.35">
      <c r="A269" t="s">
        <v>295</v>
      </c>
      <c r="B269" t="s">
        <v>296</v>
      </c>
      <c r="C269">
        <f>VLOOKUP(A269,Talentools!E:H,4,0)</f>
        <v>0</v>
      </c>
    </row>
    <row r="270" spans="1:3" x14ac:dyDescent="0.35">
      <c r="A270" t="s">
        <v>297</v>
      </c>
      <c r="B270" t="s">
        <v>298</v>
      </c>
      <c r="C270">
        <f>VLOOKUP(A270,Talentools!E:H,4,0)</f>
        <v>0</v>
      </c>
    </row>
    <row r="271" spans="1:3" x14ac:dyDescent="0.35">
      <c r="A271" t="s">
        <v>299</v>
      </c>
      <c r="B271" t="s">
        <v>300</v>
      </c>
      <c r="C271">
        <f>VLOOKUP(A271,Talentools!E:H,4,0)</f>
        <v>0</v>
      </c>
    </row>
    <row r="272" spans="1:3" x14ac:dyDescent="0.35">
      <c r="A272" t="s">
        <v>301</v>
      </c>
      <c r="B272" t="s">
        <v>302</v>
      </c>
      <c r="C272">
        <f>VLOOKUP(A272,Talentools!E:H,4,0)</f>
        <v>0</v>
      </c>
    </row>
    <row r="273" spans="1:3" x14ac:dyDescent="0.35">
      <c r="A273" t="s">
        <v>303</v>
      </c>
      <c r="B273" t="s">
        <v>304</v>
      </c>
      <c r="C273">
        <f>VLOOKUP(A273,Talentools!E:H,4,0)</f>
        <v>0</v>
      </c>
    </row>
    <row r="274" spans="1:3" x14ac:dyDescent="0.35">
      <c r="A274" t="s">
        <v>305</v>
      </c>
      <c r="B274" t="s">
        <v>306</v>
      </c>
      <c r="C274">
        <f>VLOOKUP(A274,Talentools!E:H,4,0)</f>
        <v>0</v>
      </c>
    </row>
    <row r="275" spans="1:3" x14ac:dyDescent="0.35">
      <c r="A275" t="s">
        <v>433</v>
      </c>
      <c r="B275" t="s">
        <v>439</v>
      </c>
      <c r="C275">
        <f>VLOOKUP(A275,Talentools!E:H,4,0)</f>
        <v>0</v>
      </c>
    </row>
    <row r="276" spans="1:3" x14ac:dyDescent="0.35">
      <c r="A276" t="s">
        <v>434</v>
      </c>
      <c r="B276" t="s">
        <v>439</v>
      </c>
      <c r="C276">
        <f>VLOOKUP(A276,Talentools!E:H,4,0)</f>
        <v>0</v>
      </c>
    </row>
    <row r="277" spans="1:3" x14ac:dyDescent="0.35">
      <c r="A277" t="s">
        <v>435</v>
      </c>
      <c r="B277" t="s">
        <v>439</v>
      </c>
      <c r="C277">
        <f>VLOOKUP(A277,Talentools!E:H,4,0)</f>
        <v>0</v>
      </c>
    </row>
    <row r="278" spans="1:3" x14ac:dyDescent="0.35">
      <c r="A278" t="s">
        <v>436</v>
      </c>
      <c r="B278" t="s">
        <v>440</v>
      </c>
      <c r="C278">
        <f>VLOOKUP(A278,Talentools!E:H,4,0)</f>
        <v>0</v>
      </c>
    </row>
    <row r="279" spans="1:3" x14ac:dyDescent="0.35">
      <c r="A279" t="s">
        <v>437</v>
      </c>
      <c r="B279" t="s">
        <v>440</v>
      </c>
      <c r="C279">
        <f>VLOOKUP(A279,Talentools!E:H,4,0)</f>
        <v>0</v>
      </c>
    </row>
    <row r="280" spans="1:3" x14ac:dyDescent="0.35">
      <c r="A280" t="s">
        <v>438</v>
      </c>
      <c r="B280" t="s">
        <v>440</v>
      </c>
      <c r="C280">
        <f>VLOOKUP(A280,Talentools!E:H,4,0)</f>
        <v>0</v>
      </c>
    </row>
    <row r="281" spans="1:3" x14ac:dyDescent="0.35">
      <c r="A281" t="s">
        <v>307</v>
      </c>
      <c r="B281" t="s">
        <v>308</v>
      </c>
      <c r="C281">
        <f>VLOOKUP(A281,Talentools!E:H,4,0)</f>
        <v>0</v>
      </c>
    </row>
    <row r="282" spans="1:3" x14ac:dyDescent="0.35">
      <c r="A282" t="s">
        <v>309</v>
      </c>
      <c r="B282" t="s">
        <v>310</v>
      </c>
      <c r="C282">
        <f>VLOOKUP(A282,Talentools!E:H,4,0)</f>
        <v>0</v>
      </c>
    </row>
    <row r="283" spans="1:3" x14ac:dyDescent="0.35">
      <c r="A283">
        <v>801111</v>
      </c>
      <c r="B283" t="s">
        <v>319</v>
      </c>
      <c r="C283">
        <f>VLOOKUP(A283,Innogreen!A:E,5,0)</f>
        <v>0</v>
      </c>
    </row>
    <row r="284" spans="1:3" x14ac:dyDescent="0.35">
      <c r="A284">
        <v>80111</v>
      </c>
      <c r="B284" t="s">
        <v>320</v>
      </c>
      <c r="C284">
        <f>VLOOKUP(A284,Innogreen!A:E,5,0)</f>
        <v>0</v>
      </c>
    </row>
    <row r="285" spans="1:3" x14ac:dyDescent="0.35">
      <c r="A285">
        <v>821001</v>
      </c>
      <c r="B285" t="s">
        <v>321</v>
      </c>
      <c r="C285">
        <f>VLOOKUP(A285,Innogreen!A:E,5,0)</f>
        <v>0</v>
      </c>
    </row>
    <row r="286" spans="1:3" x14ac:dyDescent="0.35">
      <c r="A286">
        <v>82100</v>
      </c>
      <c r="B286" t="s">
        <v>322</v>
      </c>
      <c r="C286">
        <f>VLOOKUP(A286,Innogreen!A:E,5,0)</f>
        <v>0</v>
      </c>
    </row>
    <row r="287" spans="1:3" x14ac:dyDescent="0.35">
      <c r="A287">
        <v>801001</v>
      </c>
      <c r="B287" t="s">
        <v>323</v>
      </c>
      <c r="C287">
        <f>VLOOKUP(A287,Innogreen!A:E,5,0)</f>
        <v>0</v>
      </c>
    </row>
    <row r="288" spans="1:3" x14ac:dyDescent="0.35">
      <c r="A288">
        <v>80100</v>
      </c>
      <c r="B288" t="s">
        <v>324</v>
      </c>
      <c r="C288">
        <f>VLOOKUP(A288,Innogreen!A:E,5,0)</f>
        <v>0</v>
      </c>
    </row>
    <row r="289" spans="1:3" x14ac:dyDescent="0.35">
      <c r="A289" t="s">
        <v>325</v>
      </c>
      <c r="B289" t="s">
        <v>326</v>
      </c>
      <c r="C289">
        <f>VLOOKUP(A289,Innogreen!A:E,5,0)</f>
        <v>0</v>
      </c>
    </row>
    <row r="290" spans="1:3" x14ac:dyDescent="0.35">
      <c r="A290">
        <v>80120</v>
      </c>
      <c r="B290" t="s">
        <v>327</v>
      </c>
      <c r="C290">
        <f>VLOOKUP(A290,Innogreen!A:E,5,0)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X 9 z W a 7 h S J 2 l A A A A 9 g A A A B I A H A B D b 2 5 m a W c v U G F j a 2 F n Z S 5 4 b W w g o h g A K K A U A A A A A A A A A A A A A A A A A A A A A A A A A A A A h Y 9 N D o I w G E S v Q r q n P 2 C i k o + y c A v G x M S 4 b W q F R i i G F s v d X H g k r y B G U X c u 5 8 1 b z N y v N 8 i G p g 4 u q r O 6 N S l i m K J A G d k e t C l T 1 L t j u E A Z h 4 2 Q J 1 G q Y J S N T Q Z 7 S F H l 3 D k h x H u P f Y z b r i Q R p Y z s i 3 w r K 9 U I 9 J H 1 f z n U x j p h p E I c d q 8 x P M I s n m E 2 X 2 I K Z I J Q a P M V o n H v s / 2 B s O p r 1 3 e K m z p c 5 0 C m C O T 9 g T 8 A U E s D B B Q A A g A I A B V / c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V f 3 N Z K I p H u A 4 A A A A R A A A A E w A c A E Z v c m 1 1 b G F z L 1 N l Y 3 R p b 2 4 x L m 0 g o h g A K K A U A A A A A A A A A A A A A A A A A A A A A A A A A A A A K 0 5 N L s n M z 1 M I h t C G 1 g B Q S w E C L Q A U A A I A C A A V f 3 N Z r u F I n a U A A A D 2 A A A A E g A A A A A A A A A A A A A A A A A A A A A A Q 2 9 u Z m l n L 1 B h Y 2 t h Z 2 U u e G 1 s U E s B A i 0 A F A A C A A g A F X 9 z W Q / K 6 a u k A A A A 6 Q A A A B M A A A A A A A A A A A A A A A A A 8 Q A A A F t D b 2 5 0 Z W 5 0 X 1 R 5 c G V z X S 5 4 b W x Q S w E C L Q A U A A I A C A A V f 3 N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h n l x U b n 7 E a y 7 7 O z i / 7 W 9 g A A A A A C A A A A A A A Q Z g A A A A E A A C A A A A C m 9 Y e d 1 7 V z q j G E n M V z P W 1 p R 6 Y H M J a 6 Y 3 r q v 7 3 G O t L s C A A A A A A O g A A A A A I A A C A A A A C i 0 n R o 1 S a G G H o K 2 l T / p n b U q 4 d R C F U V t 9 M k y 3 q b c f d u p 1 A A A A C 5 V l u m N u Z 6 7 B I P i t k 1 B A S d z M z x p u d f P c 2 0 Z o A N G E Q Z W s R O G U D q Z F u i 8 6 z 4 z 2 I x I 1 S K E B x f V a S x R / B q G A V a F k B v A g 1 r V E G D e g S f P m 5 U W 6 v k e 0 A A A A D q n K R s b l r I d F Y B 3 T C / R T 1 o b o j Q Z P s w s G c a d E E + l g 9 n M L F c H Z q Q 0 m g x t F x o 3 q q r j O e B O b L O c d u y b H W D o l r G d c 1 x < / D a t a M a s h u p > 
</file>

<file path=customXml/itemProps1.xml><?xml version="1.0" encoding="utf-8"?>
<ds:datastoreItem xmlns:ds="http://schemas.openxmlformats.org/officeDocument/2006/customXml" ds:itemID="{58A625E5-0DB1-45E7-8632-99D687771D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Culvita</vt:lpstr>
      <vt:lpstr>Watermeters en Inzethoezen</vt:lpstr>
      <vt:lpstr>SBM</vt:lpstr>
      <vt:lpstr>Luxan</vt:lpstr>
      <vt:lpstr>Nature</vt:lpstr>
      <vt:lpstr>van Hemert</vt:lpstr>
      <vt:lpstr>Talentools</vt:lpstr>
      <vt:lpstr>Innogreen</vt:lpstr>
      <vt:lpstr>SAMENVATTING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</dc:creator>
  <cp:lastModifiedBy>Heleen van Ingen | Culvita</cp:lastModifiedBy>
  <cp:lastPrinted>2024-10-21T13:44:48Z</cp:lastPrinted>
  <dcterms:created xsi:type="dcterms:W3CDTF">2012-05-21T13:39:04Z</dcterms:created>
  <dcterms:modified xsi:type="dcterms:W3CDTF">2025-05-08T10:34:00Z</dcterms:modified>
</cp:coreProperties>
</file>